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5"/>
  </bookViews>
  <sheets>
    <sheet name="Лист1" sheetId="6" r:id="rId1"/>
    <sheet name="Лист2" sheetId="2" r:id="rId2"/>
    <sheet name="Лист3" sheetId="3" r:id="rId3"/>
    <sheet name="Лист4" sheetId="4" r:id="rId4"/>
    <sheet name="Лист5" sheetId="5" r:id="rId5"/>
    <sheet name="Лист6" sheetId="1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24519"/>
</workbook>
</file>

<file path=xl/calcChain.xml><?xml version="1.0" encoding="utf-8"?>
<calcChain xmlns="http://schemas.openxmlformats.org/spreadsheetml/2006/main">
  <c r="D6" i="11"/>
  <c r="G9" i="4"/>
  <c r="G17" i="10" l="1"/>
  <c r="G11" i="1"/>
  <c r="G9" i="5"/>
  <c r="G16"/>
  <c r="D16"/>
  <c r="D20" i="3"/>
  <c r="D10"/>
  <c r="D23" s="1"/>
  <c r="G21" i="6"/>
  <c r="F21"/>
  <c r="E21"/>
  <c r="D21"/>
  <c r="H9" i="11"/>
  <c r="G8" i="10"/>
  <c r="G19"/>
  <c r="C22" s="1"/>
  <c r="G9" i="9"/>
  <c r="G18"/>
  <c r="G20" s="1"/>
  <c r="G21" i="8"/>
  <c r="G11"/>
  <c r="G10" i="7"/>
  <c r="G18"/>
  <c r="G20" s="1"/>
  <c r="C22" s="1"/>
  <c r="D18"/>
  <c r="F16" i="5"/>
  <c r="E16"/>
  <c r="E9"/>
  <c r="E16" i="4"/>
  <c r="F16"/>
  <c r="G16"/>
  <c r="D16"/>
  <c r="E10" i="3"/>
  <c r="E20"/>
  <c r="G20"/>
  <c r="G8" i="2"/>
  <c r="G20" i="1"/>
  <c r="F20"/>
  <c r="E20"/>
  <c r="D20"/>
  <c r="D11"/>
  <c r="E11"/>
  <c r="D23" l="1"/>
  <c r="C21" i="10"/>
  <c r="C23" i="9"/>
  <c r="C22"/>
  <c r="G23" i="8"/>
  <c r="C26" s="1"/>
  <c r="C21" i="7"/>
  <c r="E23" i="1"/>
  <c r="E18" i="5"/>
  <c r="G18"/>
  <c r="E23" i="3"/>
  <c r="C25" i="8" l="1"/>
  <c r="C22" i="5"/>
  <c r="C21"/>
  <c r="J9" i="11"/>
  <c r="I9"/>
  <c r="G9"/>
  <c r="F9"/>
  <c r="F16" i="2" l="1"/>
  <c r="E16"/>
  <c r="D16"/>
  <c r="G16"/>
  <c r="G18" l="1"/>
  <c r="C20" s="1"/>
  <c r="E7" i="11"/>
  <c r="C21" i="2"/>
  <c r="F8" i="10"/>
  <c r="E8"/>
  <c r="D8"/>
  <c r="F18" i="7"/>
  <c r="E18"/>
  <c r="F10"/>
  <c r="E10"/>
  <c r="D10"/>
  <c r="D20" s="1"/>
  <c r="F9" i="5"/>
  <c r="F18" s="1"/>
  <c r="D9"/>
  <c r="D18" s="1"/>
  <c r="F9" i="4"/>
  <c r="F18" s="1"/>
  <c r="E9"/>
  <c r="E18" s="1"/>
  <c r="D9"/>
  <c r="D18" s="1"/>
  <c r="G10" i="3"/>
  <c r="F10"/>
  <c r="G23" l="1"/>
  <c r="C26" s="1"/>
  <c r="F20" i="7"/>
  <c r="E20"/>
  <c r="G18" i="4"/>
  <c r="C22" s="1"/>
  <c r="C27" i="3"/>
  <c r="G11" i="6"/>
  <c r="F8" i="2"/>
  <c r="F18" s="1"/>
  <c r="E8"/>
  <c r="E18" s="1"/>
  <c r="D8"/>
  <c r="C21" i="4" l="1"/>
  <c r="G23" i="6"/>
  <c r="C25" s="1"/>
  <c r="D18" i="2"/>
  <c r="F17" i="10"/>
  <c r="F19" s="1"/>
  <c r="E17"/>
  <c r="E19" s="1"/>
  <c r="D17"/>
  <c r="D19" s="1"/>
  <c r="F18" i="9"/>
  <c r="E18"/>
  <c r="D18"/>
  <c r="F9"/>
  <c r="E9"/>
  <c r="D9"/>
  <c r="D20" l="1"/>
  <c r="F20"/>
  <c r="E20"/>
  <c r="C26" i="6"/>
  <c r="E21" i="8"/>
  <c r="D21"/>
  <c r="F21"/>
  <c r="F11"/>
  <c r="E11"/>
  <c r="D11"/>
  <c r="E23" l="1"/>
  <c r="D23"/>
  <c r="F23"/>
  <c r="C7" i="11"/>
  <c r="B7"/>
  <c r="F11" i="6"/>
  <c r="E11"/>
  <c r="D11"/>
  <c r="F23" l="1"/>
  <c r="C6" i="11"/>
  <c r="E23" i="6"/>
  <c r="C9" i="11" s="1"/>
  <c r="D23" i="6"/>
  <c r="B9" i="11" s="1"/>
  <c r="B6"/>
  <c r="F20" i="3"/>
  <c r="F11" i="1"/>
  <c r="F23" s="1"/>
  <c r="G23" l="1"/>
  <c r="C25" s="1"/>
  <c r="E6" i="11"/>
  <c r="F23" i="3"/>
  <c r="D7" i="11"/>
  <c r="D9"/>
  <c r="C26" i="1" l="1"/>
  <c r="E9" i="11"/>
</calcChain>
</file>

<file path=xl/sharedStrings.xml><?xml version="1.0" encoding="utf-8"?>
<sst xmlns="http://schemas.openxmlformats.org/spreadsheetml/2006/main" count="418" uniqueCount="149">
  <si>
    <t>Неделя 1: Понедельник</t>
  </si>
  <si>
    <t>Возрастная категория 1-4 класс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</si>
  <si>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</si>
  <si>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</si>
  <si>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</si>
  <si>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</si>
  <si>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</si>
  <si>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</si>
  <si>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</si>
  <si>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всего за завтрак</t>
  </si>
  <si>
    <t>Обед</t>
  </si>
  <si>
    <t>всего за обед</t>
  </si>
  <si>
    <t>Полдник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</si>
  <si>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</si>
  <si>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</si>
  <si>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</si>
  <si>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</si>
  <si>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</si>
  <si>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</si>
  <si>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Ккал</t>
  </si>
  <si>
    <t>Fe</t>
  </si>
  <si>
    <t>B1</t>
  </si>
  <si>
    <t>Неделя 1: Вторник</t>
  </si>
  <si>
    <t>К</t>
  </si>
  <si>
    <t>10</t>
  </si>
  <si>
    <t>200</t>
  </si>
  <si>
    <t>Неделя 1: Среда</t>
  </si>
  <si>
    <t>150</t>
  </si>
  <si>
    <t>Неделя 1: Четверг</t>
  </si>
  <si>
    <t>Неделя 1: Пятница</t>
  </si>
  <si>
    <t>20</t>
  </si>
  <si>
    <t>Неделя 2: Вторник</t>
  </si>
  <si>
    <t>Неделя 2: Среда</t>
  </si>
  <si>
    <t>Неделя 2: Четверг</t>
  </si>
  <si>
    <t>Неделя 2: Пятница</t>
  </si>
  <si>
    <t>150/20</t>
  </si>
  <si>
    <t>Са</t>
  </si>
  <si>
    <t>В2</t>
  </si>
  <si>
    <t>С</t>
  </si>
  <si>
    <t>В1</t>
  </si>
  <si>
    <t>100</t>
  </si>
  <si>
    <t>60</t>
  </si>
  <si>
    <t>50/50</t>
  </si>
  <si>
    <t>382</t>
  </si>
  <si>
    <t>Суп молочный с вермишелью</t>
  </si>
  <si>
    <t>В среднем за 10 дней</t>
  </si>
  <si>
    <t>1-4 класс</t>
  </si>
  <si>
    <t>Прием пищи</t>
  </si>
  <si>
    <t>Белки</t>
  </si>
  <si>
    <t>Жиры</t>
  </si>
  <si>
    <t>Углеводы</t>
  </si>
  <si>
    <t>Завтрак</t>
  </si>
  <si>
    <t>Итого</t>
  </si>
  <si>
    <t>9</t>
  </si>
  <si>
    <t>Голубцы ленивые</t>
  </si>
  <si>
    <t>хлеб ржаной</t>
  </si>
  <si>
    <t>батон</t>
  </si>
  <si>
    <t>масло сливочное</t>
  </si>
  <si>
    <t>чай</t>
  </si>
  <si>
    <t>кофейный напиток</t>
  </si>
  <si>
    <t>Кофейный напиток</t>
  </si>
  <si>
    <t>0200</t>
  </si>
  <si>
    <t>96</t>
  </si>
  <si>
    <t>297</t>
  </si>
  <si>
    <t>349</t>
  </si>
  <si>
    <t>125</t>
  </si>
  <si>
    <t>15/250</t>
  </si>
  <si>
    <t>0150</t>
  </si>
  <si>
    <t>40/40</t>
  </si>
  <si>
    <t>Рассольник Ленинград</t>
  </si>
  <si>
    <t>Греча отварная</t>
  </si>
  <si>
    <t>Компот из сухофруктов</t>
  </si>
  <si>
    <t>Хлеб</t>
  </si>
  <si>
    <t>Запеканка творожная со сгущенным молоком</t>
  </si>
  <si>
    <t>какао с молоком</t>
  </si>
  <si>
    <t>Щи из свежей капусты с курицей</t>
  </si>
  <si>
    <t>Компот</t>
  </si>
  <si>
    <t>рис отварной</t>
  </si>
  <si>
    <t>040</t>
  </si>
  <si>
    <t>Суп гороховый с курицей</t>
  </si>
  <si>
    <t>рыба тушенная с овощами</t>
  </si>
  <si>
    <t>картофельное пюре</t>
  </si>
  <si>
    <t>сок</t>
  </si>
  <si>
    <t>хлеб</t>
  </si>
  <si>
    <t>Горячий будерброд с сыром</t>
  </si>
  <si>
    <t>060</t>
  </si>
  <si>
    <t>Борщ с курицей</t>
  </si>
  <si>
    <t>Плов с курицей</t>
  </si>
  <si>
    <t>компот</t>
  </si>
  <si>
    <t>какао</t>
  </si>
  <si>
    <t>Суп картофельный с пшенкой и рыбными консервами</t>
  </si>
  <si>
    <t>0120</t>
  </si>
  <si>
    <t>омлет с маслом</t>
  </si>
  <si>
    <t>сыр порционно</t>
  </si>
  <si>
    <t>Шницель рыбный</t>
  </si>
  <si>
    <t>40</t>
  </si>
  <si>
    <t>курица отварная</t>
  </si>
  <si>
    <t>Оладьи со сгущенным молоком</t>
  </si>
  <si>
    <t>яйцо вареное</t>
  </si>
  <si>
    <t>1</t>
  </si>
  <si>
    <t>кисель</t>
  </si>
  <si>
    <t>горячий бутерброд с сыром</t>
  </si>
  <si>
    <t>котлета куриная</t>
  </si>
  <si>
    <t>суп картофельный с верм с мясом курин</t>
  </si>
  <si>
    <t>суфле куриное</t>
  </si>
  <si>
    <t>каша гречневая</t>
  </si>
  <si>
    <t>компот из сухофруктов</t>
  </si>
  <si>
    <t>250/20</t>
  </si>
  <si>
    <t>150/10</t>
  </si>
  <si>
    <t>Макаронник с мясом</t>
  </si>
  <si>
    <t>145</t>
  </si>
  <si>
    <t>Котлета куриная (биточек)</t>
  </si>
  <si>
    <t>яблоко</t>
  </si>
  <si>
    <t>Гречневая каша с молоком</t>
  </si>
  <si>
    <t>200/10</t>
  </si>
  <si>
    <t>хлеб батон</t>
  </si>
  <si>
    <t>Цыпленок тушенный в смет.соусе</t>
  </si>
  <si>
    <t>макароны отв</t>
  </si>
  <si>
    <t>.150/5</t>
  </si>
  <si>
    <t>Неделя 2: Понедельник</t>
  </si>
  <si>
    <t>омлет натуральный</t>
  </si>
  <si>
    <t>масло сливочн</t>
  </si>
  <si>
    <t>14</t>
  </si>
  <si>
    <t>379</t>
  </si>
  <si>
    <t>Фрикадельки куриные</t>
  </si>
  <si>
    <t>55</t>
  </si>
  <si>
    <t>суп картофельный с крупой, рыбой</t>
  </si>
  <si>
    <t>цыпленок тушеный в сметан соусе</t>
  </si>
  <si>
    <t>компот из св.фруктов</t>
  </si>
  <si>
    <t>.250/20</t>
  </si>
  <si>
    <t>40/10</t>
  </si>
  <si>
    <t>101/226</t>
  </si>
  <si>
    <t>запеканка творожная со сгущ молоком</t>
  </si>
  <si>
    <t>масло сливочн порционное</t>
  </si>
  <si>
    <t>суп картоф с мясным фрикадельками</t>
  </si>
  <si>
    <t>капуста тушенная с картоф пюре</t>
  </si>
  <si>
    <t>97/105</t>
  </si>
  <si>
    <t>139/312</t>
  </si>
  <si>
    <t>75/75</t>
  </si>
  <si>
    <t>суп картоф с горохом и курицей</t>
  </si>
  <si>
    <t>запеканка картофел с мясом</t>
  </si>
  <si>
    <t>200/15</t>
  </si>
  <si>
    <t>138</t>
  </si>
  <si>
    <t>110/10</t>
  </si>
  <si>
    <t>20/250</t>
  </si>
  <si>
    <t>215</t>
  </si>
  <si>
    <t>0250/20</t>
  </si>
  <si>
    <t>сыр порцион</t>
  </si>
  <si>
    <t>Возрастная категория 5-11класс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</si>
</sst>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/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5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/>
    <xf numFmtId="0" fontId="8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/>
    <xf numFmtId="0" fontId="4" fillId="0" borderId="2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I24" sqref="I24"/>
    </sheetView>
  </sheetViews>
  <sheetFormatPr defaultRowHeight="15"/>
  <cols>
    <col min="2" max="2" width="36.85546875" customWidth="1"/>
    <col min="3" max="3" width="12.28515625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</row>
    <row r="2" spans="1:8">
      <c r="A2" s="2" t="s">
        <v>1</v>
      </c>
      <c r="B2" s="2"/>
      <c r="C2" s="2"/>
      <c r="D2" s="2"/>
      <c r="E2" s="2"/>
      <c r="F2" s="2"/>
      <c r="G2" s="2"/>
    </row>
    <row r="3" spans="1:8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2"/>
    </row>
    <row r="4" spans="1:8" ht="15.75">
      <c r="A4" s="3"/>
      <c r="B4" s="5" t="s">
        <v>8</v>
      </c>
      <c r="C4" s="82"/>
      <c r="D4" s="3"/>
      <c r="E4" s="3"/>
      <c r="F4" s="3"/>
      <c r="G4" s="3"/>
      <c r="H4" s="2"/>
    </row>
    <row r="5" spans="1:8" ht="15.75">
      <c r="A5" s="33">
        <v>210</v>
      </c>
      <c r="B5" s="28" t="s">
        <v>92</v>
      </c>
      <c r="C5" s="56" t="s">
        <v>142</v>
      </c>
      <c r="D5" s="31">
        <v>12.82</v>
      </c>
      <c r="E5" s="31">
        <v>22.84</v>
      </c>
      <c r="F5" s="31">
        <v>2.33</v>
      </c>
      <c r="G5" s="31">
        <v>266.48</v>
      </c>
      <c r="H5" s="2"/>
    </row>
    <row r="6" spans="1:8" ht="15.75">
      <c r="A6" s="40">
        <v>15</v>
      </c>
      <c r="B6" s="6" t="s">
        <v>93</v>
      </c>
      <c r="C6" s="83" t="s">
        <v>30</v>
      </c>
      <c r="D6" s="38">
        <v>4.16</v>
      </c>
      <c r="E6" s="38">
        <v>1.0900000000000001</v>
      </c>
      <c r="F6" s="38">
        <v>26.09</v>
      </c>
      <c r="G6" s="38">
        <v>215.06</v>
      </c>
      <c r="H6" s="2"/>
    </row>
    <row r="7" spans="1:8" ht="15.75">
      <c r="A7" s="33">
        <v>5</v>
      </c>
      <c r="B7" s="28" t="s">
        <v>57</v>
      </c>
      <c r="C7" s="56" t="s">
        <v>24</v>
      </c>
      <c r="D7" s="24">
        <v>0.01</v>
      </c>
      <c r="E7" s="24">
        <v>0.72</v>
      </c>
      <c r="F7" s="24">
        <v>0.01</v>
      </c>
      <c r="G7" s="24">
        <v>66</v>
      </c>
      <c r="H7" s="2"/>
    </row>
    <row r="8" spans="1:8" ht="15.75">
      <c r="A8" s="40">
        <v>379</v>
      </c>
      <c r="B8" s="9" t="s">
        <v>59</v>
      </c>
      <c r="C8" s="83" t="s">
        <v>25</v>
      </c>
      <c r="D8" s="38">
        <v>3.12</v>
      </c>
      <c r="E8" s="38">
        <v>2.67</v>
      </c>
      <c r="F8" s="38">
        <v>14.17</v>
      </c>
      <c r="G8" s="38">
        <v>99.33</v>
      </c>
      <c r="H8" s="2"/>
    </row>
    <row r="9" spans="1:8" ht="15.75">
      <c r="A9" s="29"/>
      <c r="B9" s="34" t="s">
        <v>83</v>
      </c>
      <c r="C9" s="56" t="s">
        <v>95</v>
      </c>
      <c r="D9" s="40">
        <v>3</v>
      </c>
      <c r="E9" s="40">
        <v>1.1599999999999999</v>
      </c>
      <c r="F9" s="40">
        <v>20.56</v>
      </c>
      <c r="G9" s="40">
        <v>104.8</v>
      </c>
      <c r="H9" s="2"/>
    </row>
    <row r="10" spans="1:8" ht="15.75">
      <c r="A10" s="40"/>
      <c r="B10" s="9"/>
      <c r="C10" s="83"/>
      <c r="D10" s="38"/>
      <c r="E10" s="38"/>
      <c r="F10" s="38"/>
      <c r="G10" s="38"/>
      <c r="H10" s="2"/>
    </row>
    <row r="11" spans="1:8" ht="15.75">
      <c r="A11" s="39"/>
      <c r="B11" s="10" t="s">
        <v>9</v>
      </c>
      <c r="C11" s="81"/>
      <c r="D11" s="41">
        <f>SUM(D5:D10)</f>
        <v>23.110000000000003</v>
      </c>
      <c r="E11" s="41">
        <f>SUM(E5:E10)</f>
        <v>28.48</v>
      </c>
      <c r="F11" s="41">
        <f>SUM(F5:F10)</f>
        <v>63.16</v>
      </c>
      <c r="G11" s="41">
        <f>SUM(G5:G10)</f>
        <v>751.67</v>
      </c>
      <c r="H11" s="2"/>
    </row>
    <row r="12" spans="1:8" ht="15.75">
      <c r="A12" s="39"/>
      <c r="B12" s="7"/>
      <c r="C12" s="81"/>
      <c r="D12" s="40"/>
      <c r="E12" s="40"/>
      <c r="F12" s="40"/>
      <c r="G12" s="40"/>
      <c r="H12" s="2"/>
    </row>
    <row r="13" spans="1:8" ht="15.75">
      <c r="A13" s="39"/>
      <c r="B13" s="11" t="s">
        <v>10</v>
      </c>
      <c r="C13" s="81"/>
      <c r="D13" s="40"/>
      <c r="E13" s="40"/>
      <c r="F13" s="40"/>
      <c r="G13" s="40"/>
      <c r="H13" s="2"/>
    </row>
    <row r="14" spans="1:8" ht="17.25" customHeight="1">
      <c r="A14" s="40">
        <v>101</v>
      </c>
      <c r="B14" s="6" t="s">
        <v>103</v>
      </c>
      <c r="C14" s="83" t="s">
        <v>107</v>
      </c>
      <c r="D14" s="38">
        <v>6.43</v>
      </c>
      <c r="E14" s="38">
        <v>6.04</v>
      </c>
      <c r="F14" s="38">
        <v>17.399999999999999</v>
      </c>
      <c r="G14" s="38">
        <v>148.75</v>
      </c>
      <c r="H14" s="2"/>
    </row>
    <row r="15" spans="1:8" ht="15.75">
      <c r="A15" s="40">
        <v>229</v>
      </c>
      <c r="B15" s="6" t="s">
        <v>104</v>
      </c>
      <c r="C15" s="83" t="s">
        <v>143</v>
      </c>
      <c r="D15" s="38">
        <v>19.54</v>
      </c>
      <c r="E15" s="38">
        <v>82.5</v>
      </c>
      <c r="F15" s="38">
        <v>2.15</v>
      </c>
      <c r="G15" s="38">
        <v>66.25</v>
      </c>
      <c r="H15" s="2"/>
    </row>
    <row r="16" spans="1:8" ht="15.75">
      <c r="A16" s="40">
        <v>171</v>
      </c>
      <c r="B16" s="12" t="s">
        <v>105</v>
      </c>
      <c r="C16" s="81" t="s">
        <v>108</v>
      </c>
      <c r="D16" s="40">
        <v>4.5999999999999996</v>
      </c>
      <c r="E16" s="40">
        <v>12.3</v>
      </c>
      <c r="F16" s="40">
        <v>22</v>
      </c>
      <c r="G16" s="40">
        <v>216.5</v>
      </c>
      <c r="H16" s="2"/>
    </row>
    <row r="17" spans="1:8" ht="15.75">
      <c r="A17" s="40">
        <v>349</v>
      </c>
      <c r="B17" s="6" t="s">
        <v>106</v>
      </c>
      <c r="C17" s="83" t="s">
        <v>25</v>
      </c>
      <c r="D17" s="38">
        <v>0.44</v>
      </c>
      <c r="E17" s="38">
        <v>0.02</v>
      </c>
      <c r="F17" s="38">
        <v>27.6</v>
      </c>
      <c r="G17" s="38">
        <v>113.04</v>
      </c>
      <c r="H17" s="2"/>
    </row>
    <row r="18" spans="1:8" ht="15.75">
      <c r="A18" s="40">
        <v>125</v>
      </c>
      <c r="B18" s="6" t="s">
        <v>55</v>
      </c>
      <c r="C18" s="83" t="s">
        <v>68</v>
      </c>
      <c r="D18" s="38">
        <v>5.64</v>
      </c>
      <c r="E18" s="38">
        <v>1.64</v>
      </c>
      <c r="F18" s="38">
        <v>33.86</v>
      </c>
      <c r="G18" s="38">
        <v>174.4</v>
      </c>
      <c r="H18" s="2"/>
    </row>
    <row r="19" spans="1:8" ht="15.75">
      <c r="A19" s="40"/>
      <c r="B19" s="6"/>
      <c r="C19" s="83"/>
      <c r="D19" s="38"/>
      <c r="E19" s="38"/>
      <c r="F19" s="38"/>
      <c r="G19" s="38"/>
      <c r="H19" s="2"/>
    </row>
    <row r="20" spans="1:8" ht="15.75">
      <c r="A20" s="40"/>
      <c r="B20" s="6"/>
      <c r="C20" s="83"/>
      <c r="D20" s="38"/>
      <c r="E20" s="38"/>
      <c r="F20" s="38"/>
      <c r="G20" s="38"/>
      <c r="H20" s="2"/>
    </row>
    <row r="21" spans="1:8" ht="15.75">
      <c r="A21" s="40"/>
      <c r="B21" s="13" t="s">
        <v>11</v>
      </c>
      <c r="C21" s="81"/>
      <c r="D21" s="42">
        <f>SUM(D14:D18)</f>
        <v>36.65</v>
      </c>
      <c r="E21" s="42">
        <f>SUM(E14:E19)</f>
        <v>102.5</v>
      </c>
      <c r="F21" s="42">
        <f>SUM(F14:F18)</f>
        <v>103.01</v>
      </c>
      <c r="G21" s="42">
        <f>SUM(G14:G20)</f>
        <v>718.93999999999994</v>
      </c>
      <c r="H21" s="2"/>
    </row>
    <row r="22" spans="1:8" ht="15.75">
      <c r="A22" s="3"/>
      <c r="B22" s="7"/>
      <c r="C22" s="81"/>
      <c r="D22" s="45"/>
      <c r="E22" s="45"/>
      <c r="F22" s="45"/>
      <c r="G22" s="45"/>
      <c r="H22" s="2"/>
    </row>
    <row r="23" spans="1:8" ht="15.75">
      <c r="A23" s="3"/>
      <c r="B23" s="43" t="s">
        <v>13</v>
      </c>
      <c r="C23" s="11"/>
      <c r="D23" s="42">
        <f t="shared" ref="D23:F23" si="0">D11+D21</f>
        <v>59.760000000000005</v>
      </c>
      <c r="E23" s="42">
        <f t="shared" si="0"/>
        <v>130.97999999999999</v>
      </c>
      <c r="F23" s="42">
        <f t="shared" si="0"/>
        <v>166.17000000000002</v>
      </c>
      <c r="G23" s="42">
        <f>G11+G21</f>
        <v>1470.61</v>
      </c>
      <c r="H23" s="2"/>
    </row>
    <row r="24" spans="1:8" ht="15.75">
      <c r="A24" s="3"/>
      <c r="B24" s="11"/>
      <c r="C24" s="11"/>
      <c r="D24" s="11"/>
      <c r="E24" s="11"/>
      <c r="F24" s="11"/>
      <c r="G24" s="11"/>
      <c r="H24" s="2"/>
    </row>
    <row r="25" spans="1:8" ht="15.75">
      <c r="A25" s="70"/>
      <c r="B25" s="37" t="s">
        <v>14</v>
      </c>
      <c r="C25" s="35">
        <f>G11/G23*100</f>
        <v>51.112803530507747</v>
      </c>
      <c r="D25" s="71"/>
      <c r="E25" s="71"/>
      <c r="F25" s="71"/>
      <c r="G25" s="71"/>
      <c r="H25" s="2"/>
    </row>
    <row r="26" spans="1:8">
      <c r="A26" s="2"/>
      <c r="B26" s="3" t="s">
        <v>15</v>
      </c>
      <c r="C26" s="16">
        <f>G21/G23*100</f>
        <v>48.887196469492253</v>
      </c>
      <c r="D26" s="2"/>
      <c r="E26" s="2"/>
      <c r="F26" s="2"/>
      <c r="G26" s="2"/>
      <c r="H26" s="2"/>
    </row>
    <row r="27" spans="1:8">
      <c r="A27" s="2"/>
      <c r="B27" s="3" t="s">
        <v>16</v>
      </c>
      <c r="C27" s="16">
        <v>0</v>
      </c>
      <c r="D27" s="2"/>
      <c r="E27" s="2"/>
      <c r="F27" s="2"/>
      <c r="G27" s="2"/>
    </row>
    <row r="28" spans="1:8">
      <c r="A28" s="2"/>
      <c r="B28" s="3" t="s">
        <v>17</v>
      </c>
      <c r="C28" s="16">
        <v>0</v>
      </c>
      <c r="D28" s="2"/>
      <c r="E28" s="2"/>
      <c r="F28" s="2"/>
      <c r="G28" s="2"/>
    </row>
    <row r="29" spans="1:8">
      <c r="A29" s="2"/>
      <c r="B29" s="3" t="s">
        <v>18</v>
      </c>
      <c r="C29" s="16">
        <v>0</v>
      </c>
      <c r="D29" s="2"/>
      <c r="E29" s="2"/>
      <c r="F29" s="2"/>
      <c r="G29" s="2"/>
    </row>
    <row r="31" spans="1:8">
      <c r="F31" s="2"/>
    </row>
    <row r="32" spans="1:8">
      <c r="F32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N23" sqref="N23"/>
    </sheetView>
  </sheetViews>
  <sheetFormatPr defaultRowHeight="15"/>
  <cols>
    <col min="2" max="2" width="33.7109375" customWidth="1"/>
    <col min="3" max="3" width="10.42578125" customWidth="1"/>
  </cols>
  <sheetData>
    <row r="1" spans="1:7" ht="18.75">
      <c r="A1" s="1" t="s">
        <v>34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23</v>
      </c>
    </row>
    <row r="4" spans="1:7" ht="15.75">
      <c r="A4" s="3"/>
      <c r="B4" s="5" t="s">
        <v>8</v>
      </c>
      <c r="C4" s="3"/>
      <c r="D4" s="3"/>
      <c r="E4" s="3"/>
      <c r="F4" s="3"/>
      <c r="G4" s="3"/>
    </row>
    <row r="5" spans="1:7" ht="15.75">
      <c r="A5" s="20">
        <v>120</v>
      </c>
      <c r="B5" s="21" t="s">
        <v>44</v>
      </c>
      <c r="C5" s="64" t="s">
        <v>25</v>
      </c>
      <c r="D5" s="48">
        <v>4.4000000000000004</v>
      </c>
      <c r="E5" s="48">
        <v>3.76</v>
      </c>
      <c r="F5" s="48">
        <v>15.84</v>
      </c>
      <c r="G5" s="48">
        <v>116</v>
      </c>
    </row>
    <row r="6" spans="1:7" ht="15.75">
      <c r="A6" s="23" t="s">
        <v>53</v>
      </c>
      <c r="B6" s="49" t="s">
        <v>101</v>
      </c>
      <c r="C6" s="44" t="s">
        <v>41</v>
      </c>
      <c r="D6" s="24">
        <v>7.99</v>
      </c>
      <c r="E6" s="24">
        <v>13.24</v>
      </c>
      <c r="F6" s="24">
        <v>33.64</v>
      </c>
      <c r="G6" s="24">
        <v>250.13</v>
      </c>
    </row>
    <row r="7" spans="1:7" ht="15.75">
      <c r="A7" s="17">
        <v>376</v>
      </c>
      <c r="B7" s="19" t="s">
        <v>58</v>
      </c>
      <c r="C7" s="44" t="s">
        <v>141</v>
      </c>
      <c r="D7" s="24">
        <v>0.05</v>
      </c>
      <c r="E7" s="24">
        <v>0.01</v>
      </c>
      <c r="F7" s="24">
        <v>9.32</v>
      </c>
      <c r="G7" s="24">
        <v>37.33</v>
      </c>
    </row>
    <row r="8" spans="1:7" ht="15.75">
      <c r="A8" s="7"/>
      <c r="B8" s="10" t="s">
        <v>9</v>
      </c>
      <c r="C8" s="40"/>
      <c r="D8" s="41">
        <f>SUM(D5:D7)</f>
        <v>12.440000000000001</v>
      </c>
      <c r="E8" s="41">
        <f>SUM(E5:E7)</f>
        <v>17.010000000000002</v>
      </c>
      <c r="F8" s="41">
        <f>SUM(F5:F7)</f>
        <v>58.800000000000004</v>
      </c>
      <c r="G8" s="41">
        <f>SUM(G5:G7)</f>
        <v>403.46</v>
      </c>
    </row>
    <row r="9" spans="1:7" ht="15.75">
      <c r="A9" s="3"/>
      <c r="B9" s="7"/>
      <c r="C9" s="7"/>
      <c r="D9" s="7"/>
      <c r="E9" s="7"/>
      <c r="F9" s="7"/>
      <c r="G9" s="7"/>
    </row>
    <row r="10" spans="1:7" ht="15.75">
      <c r="A10" s="3"/>
      <c r="B10" s="11" t="s">
        <v>10</v>
      </c>
      <c r="C10" s="7"/>
      <c r="D10" s="7"/>
      <c r="E10" s="7"/>
      <c r="F10" s="7"/>
      <c r="G10" s="7"/>
    </row>
    <row r="11" spans="1:7" ht="15.75">
      <c r="A11" s="116">
        <v>88</v>
      </c>
      <c r="B11" s="117" t="s">
        <v>75</v>
      </c>
      <c r="C11" s="118" t="s">
        <v>66</v>
      </c>
      <c r="D11" s="118">
        <v>60.9</v>
      </c>
      <c r="E11" s="118">
        <v>9.02</v>
      </c>
      <c r="F11" s="118">
        <v>7</v>
      </c>
      <c r="G11" s="118">
        <v>136</v>
      </c>
    </row>
    <row r="12" spans="1:7" ht="15.75">
      <c r="A12" s="39">
        <v>295</v>
      </c>
      <c r="B12" s="6" t="s">
        <v>102</v>
      </c>
      <c r="C12" s="38">
        <v>100</v>
      </c>
      <c r="D12" s="38">
        <v>15.2</v>
      </c>
      <c r="E12" s="38">
        <v>13.6</v>
      </c>
      <c r="F12" s="38">
        <v>13.5</v>
      </c>
      <c r="G12" s="38">
        <v>238</v>
      </c>
    </row>
    <row r="13" spans="1:7" ht="15.75">
      <c r="A13" s="39">
        <v>511</v>
      </c>
      <c r="B13" s="6" t="s">
        <v>77</v>
      </c>
      <c r="C13" s="38">
        <v>150</v>
      </c>
      <c r="D13" s="38">
        <v>5.13</v>
      </c>
      <c r="E13" s="38">
        <v>7.44</v>
      </c>
      <c r="F13" s="38">
        <v>93.4</v>
      </c>
      <c r="G13" s="38">
        <v>301</v>
      </c>
    </row>
    <row r="14" spans="1:7" ht="15.75">
      <c r="A14" s="108">
        <v>376</v>
      </c>
      <c r="B14" s="110" t="s">
        <v>82</v>
      </c>
      <c r="C14" s="112">
        <v>200</v>
      </c>
      <c r="D14" s="112">
        <v>1</v>
      </c>
      <c r="E14" s="112">
        <v>0</v>
      </c>
      <c r="F14" s="112">
        <v>24.24</v>
      </c>
      <c r="G14" s="112">
        <v>85.33</v>
      </c>
    </row>
    <row r="15" spans="1:7" ht="15.75">
      <c r="A15" s="108"/>
      <c r="B15" s="110" t="s">
        <v>83</v>
      </c>
      <c r="C15" s="112" t="s">
        <v>68</v>
      </c>
      <c r="D15" s="112">
        <v>5.64</v>
      </c>
      <c r="E15" s="112">
        <v>1.64</v>
      </c>
      <c r="F15" s="112">
        <v>33.86</v>
      </c>
      <c r="G15" s="112">
        <v>174.4</v>
      </c>
    </row>
    <row r="16" spans="1:7" ht="15.75">
      <c r="A16" s="40"/>
      <c r="B16" s="50"/>
      <c r="C16" s="38"/>
      <c r="D16" s="38"/>
      <c r="E16" s="38"/>
      <c r="F16" s="38"/>
      <c r="G16" s="38"/>
    </row>
    <row r="17" spans="1:7" ht="15.75">
      <c r="A17" s="39"/>
      <c r="B17" s="13" t="s">
        <v>11</v>
      </c>
      <c r="C17" s="40"/>
      <c r="D17" s="42">
        <f>SUM(D11:D16)</f>
        <v>87.86999999999999</v>
      </c>
      <c r="E17" s="42">
        <f>SUM(E11:E16)</f>
        <v>31.7</v>
      </c>
      <c r="F17" s="42">
        <f>SUM(F11:F16)</f>
        <v>172</v>
      </c>
      <c r="G17" s="42">
        <f>SUM(G11:G16)</f>
        <v>934.73</v>
      </c>
    </row>
    <row r="18" spans="1:7" ht="15.75">
      <c r="A18" s="3"/>
      <c r="B18" s="7"/>
      <c r="C18" s="7"/>
      <c r="D18" s="15"/>
      <c r="E18" s="15"/>
      <c r="F18" s="15"/>
      <c r="G18" s="15"/>
    </row>
    <row r="19" spans="1:7" ht="15.75">
      <c r="A19" s="3"/>
      <c r="B19" s="43" t="s">
        <v>13</v>
      </c>
      <c r="C19" s="11"/>
      <c r="D19" s="42">
        <f>D17+D8</f>
        <v>100.30999999999999</v>
      </c>
      <c r="E19" s="42">
        <f>E17+E8</f>
        <v>48.71</v>
      </c>
      <c r="F19" s="42">
        <f>F17+F8</f>
        <v>230.8</v>
      </c>
      <c r="G19" s="42">
        <f>G17+G8</f>
        <v>1338.19</v>
      </c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3" t="s">
        <v>14</v>
      </c>
      <c r="C21" s="16">
        <f>G8/G19*100</f>
        <v>30.149679791359969</v>
      </c>
      <c r="D21" s="2"/>
      <c r="E21" s="2"/>
      <c r="F21" s="2"/>
      <c r="G21" s="2"/>
    </row>
    <row r="22" spans="1:7">
      <c r="A22" s="2"/>
      <c r="B22" s="3" t="s">
        <v>15</v>
      </c>
      <c r="C22" s="16">
        <f>G17/G19*100</f>
        <v>69.850320208640028</v>
      </c>
      <c r="D22" s="2"/>
      <c r="E22" s="2"/>
      <c r="F22" s="2"/>
      <c r="G22" s="2"/>
    </row>
    <row r="23" spans="1:7">
      <c r="A23" s="2"/>
      <c r="B23" s="3" t="s">
        <v>16</v>
      </c>
      <c r="C23" s="16">
        <v>0</v>
      </c>
      <c r="D23" s="2"/>
      <c r="E23" s="2"/>
      <c r="F23" s="2"/>
      <c r="G23" s="2"/>
    </row>
    <row r="24" spans="1:7">
      <c r="A24" s="2"/>
      <c r="B24" s="3" t="s">
        <v>17</v>
      </c>
      <c r="C24" s="16">
        <v>0</v>
      </c>
      <c r="D24" s="2"/>
      <c r="E24" s="2"/>
      <c r="F24" s="2"/>
      <c r="G24" s="2"/>
    </row>
    <row r="25" spans="1:7">
      <c r="A25" s="2"/>
      <c r="B25" s="3" t="s">
        <v>18</v>
      </c>
      <c r="C25" s="16">
        <v>0</v>
      </c>
      <c r="D25" s="2"/>
      <c r="E25" s="2"/>
      <c r="F25" s="2"/>
      <c r="G25" s="2"/>
    </row>
    <row r="28" spans="1:7">
      <c r="B28" s="73"/>
    </row>
    <row r="29" spans="1:7">
      <c r="B29" s="73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7" sqref="D7"/>
    </sheetView>
  </sheetViews>
  <sheetFormatPr defaultRowHeight="15"/>
  <cols>
    <col min="1" max="1" width="18" customWidth="1"/>
    <col min="2" max="2" width="12.28515625" customWidth="1"/>
    <col min="3" max="3" width="13.42578125" customWidth="1"/>
    <col min="4" max="4" width="12.85546875" customWidth="1"/>
    <col min="5" max="5" width="13.140625" customWidth="1"/>
    <col min="6" max="6" width="12.7109375" hidden="1" customWidth="1"/>
    <col min="7" max="7" width="11.85546875" hidden="1" customWidth="1"/>
    <col min="8" max="8" width="11.28515625" hidden="1" customWidth="1"/>
    <col min="9" max="9" width="11.7109375" hidden="1" customWidth="1"/>
    <col min="10" max="10" width="10.85546875" hidden="1" customWidth="1"/>
    <col min="11" max="11" width="0" hidden="1" customWidth="1"/>
  </cols>
  <sheetData>
    <row r="1" spans="1:10">
      <c r="A1" s="2"/>
      <c r="B1" s="2" t="s">
        <v>45</v>
      </c>
      <c r="C1" s="2"/>
      <c r="D1" s="2"/>
      <c r="E1" s="2"/>
    </row>
    <row r="2" spans="1:10">
      <c r="A2" s="2"/>
      <c r="B2" s="2"/>
      <c r="C2" s="2"/>
      <c r="D2" s="2"/>
      <c r="E2" s="2"/>
    </row>
    <row r="3" spans="1:10">
      <c r="A3" s="2"/>
      <c r="B3" s="2"/>
      <c r="C3" s="2" t="s">
        <v>46</v>
      </c>
      <c r="D3" s="2"/>
      <c r="E3" s="2"/>
    </row>
    <row r="4" spans="1:10">
      <c r="A4" s="2"/>
      <c r="B4" s="2"/>
      <c r="C4" s="2"/>
      <c r="D4" s="2"/>
      <c r="E4" s="2"/>
    </row>
    <row r="5" spans="1:10">
      <c r="A5" s="68" t="s">
        <v>47</v>
      </c>
      <c r="B5" s="68" t="s">
        <v>48</v>
      </c>
      <c r="C5" s="68" t="s">
        <v>49</v>
      </c>
      <c r="D5" s="68" t="s">
        <v>50</v>
      </c>
      <c r="E5" s="68" t="s">
        <v>19</v>
      </c>
      <c r="F5" s="68" t="s">
        <v>36</v>
      </c>
      <c r="G5" s="68" t="s">
        <v>20</v>
      </c>
      <c r="H5" s="68" t="s">
        <v>39</v>
      </c>
      <c r="I5" s="68" t="s">
        <v>37</v>
      </c>
      <c r="J5" s="68" t="s">
        <v>38</v>
      </c>
    </row>
    <row r="6" spans="1:10">
      <c r="A6" s="75" t="s">
        <v>51</v>
      </c>
      <c r="B6" s="113">
        <f>(Лист6!D11+Лист2!D8+Лист3!D10+Лист4!D9+Лист5!D9+Лист1!D11+Лист7!D10+Лист8!D11+Лист9!D9+Лист10!D8)/10</f>
        <v>23.768999999999998</v>
      </c>
      <c r="C6" s="113">
        <f>(Лист6!E11+Лист2!E8+Лист3!E10+Лист4!E9+Лист5!E9+Лист1!E11+Лист7!E10+Лист8!E11+Лист9!E9+Лист10!E8)/10</f>
        <v>20.315999999999995</v>
      </c>
      <c r="D6" s="113">
        <f>(Лист6!F11+Лист2!F8+Лист3!F10+Лист4!F9+Лист5!F9+Лист1!F11+Лист7!F10+Лист8!F11+Лист9!F9+Лист10!F8)/10</f>
        <v>88.474000000000018</v>
      </c>
      <c r="E6" s="113">
        <f>(Лист6!G11+Лист2!G8+Лист3!G10+Лист4!G9+Лист5!G9+Лист1!G11+Лист7!G10+Лист8!G11+Лист9!G9+Лист10!G8)/10</f>
        <v>627.99800000000005</v>
      </c>
      <c r="F6" s="74">
        <v>206.40799999999999</v>
      </c>
      <c r="G6" s="74">
        <v>5.4089999999999998</v>
      </c>
      <c r="H6" s="74">
        <v>0.65300000000000002</v>
      </c>
      <c r="I6" s="74">
        <v>0.67100000000000004</v>
      </c>
      <c r="J6" s="74">
        <v>15.911</v>
      </c>
    </row>
    <row r="7" spans="1:10">
      <c r="A7" s="75" t="s">
        <v>10</v>
      </c>
      <c r="B7" s="113">
        <f>(Лист6!D20+Лист2!D16+Лист3!D20+Лист4!D16+Лист5!D16+Лист1!D21+Лист7!D18+Лист8!D21+Лист9!D18+Лист10!D17)/10</f>
        <v>41.396999999999998</v>
      </c>
      <c r="C7" s="113">
        <f>(Лист6!E20+Лист2!E16+Лист3!E20+Лист4!E16+Лист5!E16+Лист1!E21+Лист7!E18+Лист8!E21+Лист9!E18+Лист10!E17)/10</f>
        <v>34.106999999999992</v>
      </c>
      <c r="D7" s="113">
        <f>(Лист6!F20+Лист2!F16+Лист3!F20+Лист4!F16+Лист5!F16+Лист1!F21+Лист7!F18+Лист8!F21+Лист9!F18+Лист10!F17)/10</f>
        <v>149.166</v>
      </c>
      <c r="E7" s="113">
        <f>(Лист6!G20+Лист2!G16+Лист3!G20+Лист4!G16+Лист5!G16+Лист1!G21+Лист7!G18+Лист8!G21+Лист9!G18+Лист10!G17)/10</f>
        <v>736.31899999999985</v>
      </c>
      <c r="F7" s="74">
        <v>174.697</v>
      </c>
      <c r="G7" s="74">
        <v>15.346</v>
      </c>
      <c r="H7" s="74">
        <v>0.51200000000000001</v>
      </c>
      <c r="I7" s="74">
        <v>0.82499999999999996</v>
      </c>
      <c r="J7" s="74">
        <v>19.510999999999999</v>
      </c>
    </row>
    <row r="8" spans="1:10" hidden="1">
      <c r="A8" s="75" t="s">
        <v>12</v>
      </c>
      <c r="B8" s="74"/>
      <c r="C8" s="74"/>
      <c r="D8" s="74"/>
      <c r="E8" s="74"/>
      <c r="F8" s="74">
        <v>26.64</v>
      </c>
      <c r="G8" s="74">
        <v>2.1800000000000002</v>
      </c>
      <c r="H8" s="74">
        <v>0.37</v>
      </c>
      <c r="I8" s="74">
        <v>0.4</v>
      </c>
      <c r="J8" s="74">
        <v>11.853999999999999</v>
      </c>
    </row>
    <row r="9" spans="1:10">
      <c r="A9" s="75" t="s">
        <v>52</v>
      </c>
      <c r="B9" s="113">
        <f>(Лист6!D23+Лист2!D18+Лист3!D23+Лист4!D18+Лист5!D18+Лист1!D23+Лист7!D20+Лист8!D23+Лист9!D20+Лист10!D19)/10</f>
        <v>65.165999999999997</v>
      </c>
      <c r="C9" s="113">
        <f>(Лист6!E23+Лист2!E18+Лист3!E23+Лист4!E18+Лист5!E18+Лист1!E23+Лист7!E20+Лист8!E23+Лист9!E20+Лист10!E19)/10</f>
        <v>54.423000000000002</v>
      </c>
      <c r="D9" s="113">
        <f>(Лист6!F23+Лист2!F18+Лист3!F23+Лист4!F18+Лист5!F18+Лист1!F23+Лист7!F20+Лист8!F23+Лист9!F20+Лист10!F19)/10</f>
        <v>237.64000000000001</v>
      </c>
      <c r="E9" s="113">
        <f>(Лист6!G23+Лист2!G18+Лист3!G23+Лист4!G18+Лист5!G18+Лист1!G23+Лист7!G20+Лист8!G23+Лист9!G20+Лист10!G19)/10</f>
        <v>1364.317</v>
      </c>
      <c r="F9" s="74">
        <f t="shared" ref="F9:J9" si="0">SUM(F6:F8)</f>
        <v>407.745</v>
      </c>
      <c r="G9" s="74">
        <f t="shared" si="0"/>
        <v>22.934999999999999</v>
      </c>
      <c r="H9" s="74">
        <f>SUM(H6:H8)</f>
        <v>1.5350000000000001</v>
      </c>
      <c r="I9" s="74">
        <f t="shared" si="0"/>
        <v>1.8959999999999999</v>
      </c>
      <c r="J9" s="74">
        <f t="shared" si="0"/>
        <v>47.275999999999996</v>
      </c>
    </row>
    <row r="16" spans="1:10">
      <c r="C16" s="7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N27" sqref="N27"/>
    </sheetView>
  </sheetViews>
  <sheetFormatPr defaultRowHeight="15"/>
  <cols>
    <col min="2" max="2" width="45.28515625" customWidth="1"/>
    <col min="4" max="4" width="10.85546875" customWidth="1"/>
    <col min="5" max="5" width="11" customWidth="1"/>
    <col min="6" max="6" width="9.5703125" bestFit="1" customWidth="1"/>
    <col min="7" max="7" width="10.7109375" bestFit="1" customWidth="1"/>
    <col min="8" max="8" width="9.5703125" hidden="1" customWidth="1"/>
    <col min="9" max="12" width="0" hidden="1" customWidth="1"/>
  </cols>
  <sheetData>
    <row r="1" spans="1:12" ht="18.75">
      <c r="A1" s="1" t="s">
        <v>22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62" t="s">
        <v>36</v>
      </c>
      <c r="I3" s="62" t="s">
        <v>20</v>
      </c>
      <c r="J3" s="62" t="s">
        <v>21</v>
      </c>
      <c r="K3" s="62" t="s">
        <v>37</v>
      </c>
      <c r="L3" s="62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7">
        <v>233</v>
      </c>
      <c r="B5" s="18" t="s">
        <v>73</v>
      </c>
      <c r="C5" s="44" t="s">
        <v>35</v>
      </c>
      <c r="D5" s="24">
        <v>27.9</v>
      </c>
      <c r="E5" s="24">
        <v>6.34</v>
      </c>
      <c r="F5" s="24">
        <v>32.659999999999997</v>
      </c>
      <c r="G5" s="24">
        <v>303.8</v>
      </c>
      <c r="H5" s="24"/>
      <c r="I5" s="24"/>
      <c r="J5" s="24"/>
      <c r="K5" s="24"/>
      <c r="L5" s="24"/>
    </row>
    <row r="6" spans="1:12" ht="15.75">
      <c r="A6" s="23" t="s">
        <v>43</v>
      </c>
      <c r="B6" s="36" t="s">
        <v>74</v>
      </c>
      <c r="C6" s="44" t="s">
        <v>25</v>
      </c>
      <c r="D6" s="24">
        <v>4.2</v>
      </c>
      <c r="E6" s="24">
        <v>3.63</v>
      </c>
      <c r="F6" s="24">
        <v>17.260000000000002</v>
      </c>
      <c r="G6" s="24">
        <v>118.67</v>
      </c>
      <c r="H6" s="26"/>
      <c r="I6" s="26"/>
      <c r="J6" s="26"/>
      <c r="K6" s="26"/>
      <c r="L6" s="26"/>
    </row>
    <row r="7" spans="1:12" ht="15.75">
      <c r="A7" s="7">
        <v>125</v>
      </c>
      <c r="B7" s="6" t="s">
        <v>56</v>
      </c>
      <c r="C7" s="38">
        <v>40</v>
      </c>
      <c r="D7" s="40">
        <v>3</v>
      </c>
      <c r="E7" s="40">
        <v>1.1599999999999999</v>
      </c>
      <c r="F7" s="40">
        <v>20.56</v>
      </c>
      <c r="G7" s="40">
        <v>104.8</v>
      </c>
      <c r="H7" s="40"/>
      <c r="I7" s="40"/>
      <c r="J7" s="40"/>
      <c r="K7" s="40"/>
      <c r="L7" s="40"/>
    </row>
    <row r="8" spans="1:12" ht="15.75">
      <c r="A8" s="3"/>
      <c r="B8" s="10" t="s">
        <v>9</v>
      </c>
      <c r="C8" s="40"/>
      <c r="D8" s="66">
        <f>SUM(D5:D7)</f>
        <v>35.1</v>
      </c>
      <c r="E8" s="66">
        <f>SUM(E5:E7)</f>
        <v>11.129999999999999</v>
      </c>
      <c r="F8" s="66">
        <f>SUM(F5:F7)</f>
        <v>70.48</v>
      </c>
      <c r="G8" s="66">
        <f>SUM(G5:G7)</f>
        <v>527.27</v>
      </c>
      <c r="H8" s="66"/>
      <c r="I8" s="66"/>
      <c r="J8" s="66"/>
      <c r="K8" s="66"/>
      <c r="L8" s="66"/>
    </row>
    <row r="9" spans="1:12" ht="15.75">
      <c r="A9" s="3"/>
      <c r="B9" s="7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5.75">
      <c r="A10" s="3"/>
      <c r="B10" s="11" t="s">
        <v>10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>
        <v>88</v>
      </c>
      <c r="B11" s="6" t="s">
        <v>75</v>
      </c>
      <c r="C11" s="83" t="s">
        <v>144</v>
      </c>
      <c r="D11" s="38">
        <v>60.9</v>
      </c>
      <c r="E11" s="38">
        <v>9.02</v>
      </c>
      <c r="F11" s="38">
        <v>7</v>
      </c>
      <c r="G11" s="38">
        <v>136</v>
      </c>
      <c r="H11" s="38"/>
      <c r="I11" s="38"/>
      <c r="J11" s="38"/>
      <c r="K11" s="38"/>
      <c r="L11" s="38"/>
    </row>
    <row r="12" spans="1:12" ht="15.75">
      <c r="A12" s="39">
        <v>285</v>
      </c>
      <c r="B12" s="6" t="s">
        <v>109</v>
      </c>
      <c r="C12" s="83" t="s">
        <v>145</v>
      </c>
      <c r="D12" s="38">
        <v>21.32</v>
      </c>
      <c r="E12" s="38">
        <v>22.05</v>
      </c>
      <c r="F12" s="38">
        <v>22.98</v>
      </c>
      <c r="G12" s="38">
        <v>369.63</v>
      </c>
      <c r="H12" s="38"/>
      <c r="I12" s="38"/>
      <c r="J12" s="38"/>
      <c r="K12" s="38"/>
      <c r="L12" s="38"/>
    </row>
    <row r="13" spans="1:12" ht="15.75">
      <c r="A13" s="39">
        <v>349</v>
      </c>
      <c r="B13" s="6" t="s">
        <v>76</v>
      </c>
      <c r="C13" s="83" t="s">
        <v>61</v>
      </c>
      <c r="D13" s="38">
        <v>0.44</v>
      </c>
      <c r="E13" s="38">
        <v>0.02</v>
      </c>
      <c r="F13" s="38">
        <v>27.6</v>
      </c>
      <c r="G13" s="38">
        <v>113.04</v>
      </c>
      <c r="H13" s="38"/>
      <c r="I13" s="38"/>
      <c r="J13" s="38"/>
      <c r="K13" s="38"/>
      <c r="L13" s="38"/>
    </row>
    <row r="14" spans="1:12" ht="15.75">
      <c r="A14" s="40">
        <v>125</v>
      </c>
      <c r="B14" s="6" t="s">
        <v>72</v>
      </c>
      <c r="C14" s="83" t="s">
        <v>68</v>
      </c>
      <c r="D14" s="38">
        <v>5.64</v>
      </c>
      <c r="E14" s="38">
        <v>1.64</v>
      </c>
      <c r="F14" s="38">
        <v>33.86</v>
      </c>
      <c r="G14" s="38">
        <v>174.4</v>
      </c>
      <c r="H14" s="38"/>
      <c r="I14" s="38"/>
      <c r="J14" s="38"/>
      <c r="K14" s="38"/>
      <c r="L14" s="38"/>
    </row>
    <row r="15" spans="1:12" ht="15.75">
      <c r="A15" s="40"/>
      <c r="B15" s="6"/>
      <c r="C15" s="83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.75">
      <c r="A16" s="39"/>
      <c r="B16" s="13" t="s">
        <v>11</v>
      </c>
      <c r="C16" s="40"/>
      <c r="D16" s="42">
        <f>SUM(D11:D15)</f>
        <v>88.3</v>
      </c>
      <c r="E16" s="42">
        <f>SUM(E11:E15)</f>
        <v>32.729999999999997</v>
      </c>
      <c r="F16" s="42">
        <f>SUM(F11:F15)</f>
        <v>91.44</v>
      </c>
      <c r="G16" s="42">
        <f>SUM(G11:G15)</f>
        <v>793.06999999999994</v>
      </c>
      <c r="H16" s="42"/>
      <c r="I16" s="42"/>
      <c r="J16" s="42"/>
      <c r="K16" s="42"/>
      <c r="L16" s="42"/>
    </row>
    <row r="17" spans="1:12" ht="15.75">
      <c r="A17" s="39"/>
      <c r="B17" s="7"/>
      <c r="C17" s="40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.75">
      <c r="A18" s="3"/>
      <c r="B18" s="43" t="s">
        <v>13</v>
      </c>
      <c r="C18" s="13"/>
      <c r="D18" s="42">
        <f>D8+D16</f>
        <v>123.4</v>
      </c>
      <c r="E18" s="42">
        <f>E8+E16</f>
        <v>43.86</v>
      </c>
      <c r="F18" s="42">
        <f>F8+F16</f>
        <v>161.92000000000002</v>
      </c>
      <c r="G18" s="42">
        <f>G8+G16</f>
        <v>1320.34</v>
      </c>
      <c r="H18" s="42"/>
      <c r="I18" s="42"/>
      <c r="J18" s="42"/>
      <c r="K18" s="42"/>
      <c r="L18" s="4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2">
      <c r="A20" s="2"/>
      <c r="B20" s="3" t="s">
        <v>14</v>
      </c>
      <c r="C20" s="16">
        <f>(G8/G18)*100</f>
        <v>39.934410833573168</v>
      </c>
      <c r="D20" s="2"/>
      <c r="E20" s="2"/>
      <c r="F20" s="2"/>
      <c r="G20" s="2"/>
      <c r="H20" s="2"/>
      <c r="I20" s="2"/>
      <c r="J20" s="2"/>
    </row>
    <row r="21" spans="1:12">
      <c r="A21" s="2"/>
      <c r="B21" s="3" t="s">
        <v>15</v>
      </c>
      <c r="C21" s="16">
        <f>(G16/G18)*100</f>
        <v>60.065589166426825</v>
      </c>
      <c r="D21" s="2"/>
      <c r="E21" s="2"/>
      <c r="F21" s="2"/>
      <c r="G21" s="2"/>
      <c r="H21" s="2"/>
      <c r="I21" s="2"/>
      <c r="J21" s="2"/>
    </row>
    <row r="22" spans="1:12">
      <c r="A22" s="2"/>
      <c r="B22" s="3" t="s">
        <v>16</v>
      </c>
      <c r="C22" s="16">
        <v>0</v>
      </c>
      <c r="D22" s="2"/>
      <c r="E22" s="2"/>
      <c r="F22" s="2"/>
      <c r="G22" s="2"/>
      <c r="H22" s="2"/>
      <c r="I22" s="2"/>
      <c r="J22" s="2"/>
    </row>
    <row r="23" spans="1:12">
      <c r="A23" s="2"/>
      <c r="B23" s="3" t="s">
        <v>17</v>
      </c>
      <c r="C23" s="16">
        <v>0</v>
      </c>
      <c r="D23" s="2"/>
      <c r="E23" s="2"/>
      <c r="F23" s="2"/>
      <c r="G23" s="2"/>
      <c r="H23" s="2"/>
      <c r="I23" s="2"/>
      <c r="J23" s="2"/>
    </row>
    <row r="24" spans="1:12">
      <c r="A24" s="2"/>
      <c r="B24" s="3" t="s">
        <v>18</v>
      </c>
      <c r="C24" s="16">
        <v>0</v>
      </c>
      <c r="D24" s="2"/>
      <c r="E24" s="2"/>
      <c r="F24" s="2"/>
      <c r="G24" s="2"/>
    </row>
    <row r="26" spans="1:12">
      <c r="B26" s="73"/>
    </row>
    <row r="28" spans="1:12">
      <c r="B28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N18" sqref="N18"/>
    </sheetView>
  </sheetViews>
  <sheetFormatPr defaultRowHeight="15"/>
  <cols>
    <col min="2" max="2" width="45" customWidth="1"/>
    <col min="8" max="12" width="0" hidden="1" customWidth="1"/>
  </cols>
  <sheetData>
    <row r="1" spans="1:12" ht="18.75">
      <c r="A1" s="1" t="s">
        <v>26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62" t="s">
        <v>36</v>
      </c>
      <c r="I3" s="62" t="s">
        <v>20</v>
      </c>
      <c r="J3" s="62" t="s">
        <v>39</v>
      </c>
      <c r="K3" s="62" t="s">
        <v>37</v>
      </c>
      <c r="L3" s="62" t="s">
        <v>38</v>
      </c>
    </row>
    <row r="4" spans="1:12" ht="15.75">
      <c r="A4" s="39"/>
      <c r="B4" s="5" t="s">
        <v>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40">
        <v>295</v>
      </c>
      <c r="B5" s="6" t="s">
        <v>111</v>
      </c>
      <c r="C5" s="83" t="s">
        <v>40</v>
      </c>
      <c r="D5" s="38">
        <v>15.25</v>
      </c>
      <c r="E5" s="38">
        <v>17.2</v>
      </c>
      <c r="F5" s="38">
        <v>13.55</v>
      </c>
      <c r="G5" s="38">
        <v>270.5</v>
      </c>
      <c r="H5" s="38"/>
      <c r="I5" s="38"/>
      <c r="J5" s="38"/>
      <c r="K5" s="38"/>
      <c r="L5" s="38"/>
    </row>
    <row r="6" spans="1:12" ht="15.75">
      <c r="A6" s="29">
        <v>304</v>
      </c>
      <c r="B6" s="27" t="s">
        <v>77</v>
      </c>
      <c r="C6" s="56" t="s">
        <v>27</v>
      </c>
      <c r="D6" s="31">
        <v>3.85</v>
      </c>
      <c r="E6" s="31">
        <v>5.58</v>
      </c>
      <c r="F6" s="31">
        <v>70.069999999999993</v>
      </c>
      <c r="G6" s="31">
        <v>226</v>
      </c>
      <c r="H6" s="40"/>
      <c r="I6" s="40"/>
      <c r="J6" s="40"/>
      <c r="K6" s="40"/>
      <c r="L6" s="40"/>
    </row>
    <row r="7" spans="1:12" ht="15.75">
      <c r="A7" s="40">
        <v>389</v>
      </c>
      <c r="B7" s="6" t="s">
        <v>82</v>
      </c>
      <c r="C7" s="83" t="s">
        <v>61</v>
      </c>
      <c r="D7" s="38">
        <v>1</v>
      </c>
      <c r="E7" s="38">
        <v>0</v>
      </c>
      <c r="F7" s="38">
        <v>24.24</v>
      </c>
      <c r="G7" s="38">
        <v>85.33</v>
      </c>
      <c r="H7" s="38"/>
      <c r="I7" s="38"/>
      <c r="J7" s="38"/>
      <c r="K7" s="38"/>
      <c r="L7" s="38"/>
    </row>
    <row r="8" spans="1:12" ht="15.75">
      <c r="A8" s="40">
        <v>125</v>
      </c>
      <c r="B8" s="9" t="s">
        <v>56</v>
      </c>
      <c r="C8" s="83" t="s">
        <v>78</v>
      </c>
      <c r="D8" s="38">
        <v>3</v>
      </c>
      <c r="E8" s="38">
        <v>1.1599999999999999</v>
      </c>
      <c r="F8" s="38">
        <v>20.56</v>
      </c>
      <c r="G8" s="38">
        <v>104.8</v>
      </c>
      <c r="H8" s="38"/>
      <c r="I8" s="38"/>
      <c r="J8" s="38"/>
      <c r="K8" s="38"/>
      <c r="L8" s="38"/>
    </row>
    <row r="9" spans="1:12" ht="15.75">
      <c r="A9" s="40"/>
      <c r="B9" s="6" t="s">
        <v>112</v>
      </c>
      <c r="C9" s="83"/>
      <c r="D9" s="40"/>
      <c r="E9" s="40"/>
      <c r="F9" s="40"/>
      <c r="G9" s="40"/>
      <c r="H9" s="40"/>
      <c r="I9" s="40"/>
      <c r="J9" s="40"/>
      <c r="K9" s="40"/>
      <c r="L9" s="40"/>
    </row>
    <row r="10" spans="1:12" ht="15.75">
      <c r="A10" s="39"/>
      <c r="B10" s="10" t="s">
        <v>9</v>
      </c>
      <c r="C10" s="81"/>
      <c r="D10" s="41">
        <f>SUM(D5:D9)</f>
        <v>23.1</v>
      </c>
      <c r="E10" s="41">
        <f>SUM(E5:E9)</f>
        <v>23.94</v>
      </c>
      <c r="F10" s="41">
        <f>SUM(F5:F9)</f>
        <v>128.41999999999999</v>
      </c>
      <c r="G10" s="41">
        <f>SUM(G5:G9)</f>
        <v>686.63</v>
      </c>
      <c r="H10" s="41"/>
      <c r="I10" s="41"/>
      <c r="J10" s="41"/>
      <c r="K10" s="41"/>
      <c r="L10" s="41"/>
    </row>
    <row r="11" spans="1:12" ht="15.75">
      <c r="A11" s="39"/>
      <c r="B11" s="7"/>
      <c r="C11" s="81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>
      <c r="A12" s="39"/>
      <c r="B12" s="11" t="s">
        <v>10</v>
      </c>
      <c r="C12" s="81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.75">
      <c r="A13" s="39">
        <v>102</v>
      </c>
      <c r="B13" s="6" t="s">
        <v>79</v>
      </c>
      <c r="C13" s="83" t="s">
        <v>144</v>
      </c>
      <c r="D13" s="38">
        <v>11.25</v>
      </c>
      <c r="E13" s="38">
        <v>6.42</v>
      </c>
      <c r="F13" s="38">
        <v>17.3</v>
      </c>
      <c r="G13" s="38">
        <v>179</v>
      </c>
      <c r="H13" s="38"/>
      <c r="I13" s="38"/>
      <c r="J13" s="38"/>
      <c r="K13" s="38"/>
      <c r="L13" s="38"/>
    </row>
    <row r="14" spans="1:12" ht="15.75">
      <c r="A14" s="39">
        <v>229</v>
      </c>
      <c r="B14" s="6" t="s">
        <v>80</v>
      </c>
      <c r="C14" s="81" t="s">
        <v>42</v>
      </c>
      <c r="D14" s="40">
        <v>11.33</v>
      </c>
      <c r="E14" s="40">
        <v>5.62</v>
      </c>
      <c r="F14" s="40">
        <v>4.24</v>
      </c>
      <c r="G14" s="40">
        <v>112.69</v>
      </c>
      <c r="H14" s="38"/>
      <c r="I14" s="38"/>
      <c r="J14" s="38"/>
      <c r="K14" s="38"/>
      <c r="L14" s="38"/>
    </row>
    <row r="15" spans="1:12" ht="15.75">
      <c r="A15" s="39">
        <v>312</v>
      </c>
      <c r="B15" s="7" t="s">
        <v>81</v>
      </c>
      <c r="C15" s="81" t="s">
        <v>61</v>
      </c>
      <c r="D15" s="40">
        <v>4.2</v>
      </c>
      <c r="E15" s="40">
        <v>1.6</v>
      </c>
      <c r="F15" s="40">
        <v>29.4</v>
      </c>
      <c r="G15" s="40">
        <v>150</v>
      </c>
      <c r="H15" s="40"/>
      <c r="I15" s="40"/>
      <c r="J15" s="40"/>
      <c r="K15" s="40"/>
      <c r="L15" s="40"/>
    </row>
    <row r="16" spans="1:12" ht="15.75">
      <c r="A16" s="39">
        <v>591</v>
      </c>
      <c r="B16" s="7" t="s">
        <v>100</v>
      </c>
      <c r="C16" s="81" t="s">
        <v>61</v>
      </c>
      <c r="D16" s="40">
        <v>0.35</v>
      </c>
      <c r="E16" s="40">
        <v>0</v>
      </c>
      <c r="F16" s="40">
        <v>34.03</v>
      </c>
      <c r="G16" s="40">
        <v>140.1</v>
      </c>
      <c r="H16" s="40"/>
      <c r="I16" s="40"/>
      <c r="J16" s="40"/>
      <c r="K16" s="40"/>
      <c r="L16" s="40"/>
    </row>
    <row r="17" spans="1:12" ht="15.75">
      <c r="A17" s="39">
        <v>125</v>
      </c>
      <c r="B17" s="7" t="s">
        <v>83</v>
      </c>
      <c r="C17" s="81" t="s">
        <v>68</v>
      </c>
      <c r="D17" s="40">
        <v>5.64</v>
      </c>
      <c r="E17" s="40">
        <v>1.64</v>
      </c>
      <c r="F17" s="40">
        <v>33.86</v>
      </c>
      <c r="G17" s="40">
        <v>174.4</v>
      </c>
      <c r="H17" s="40"/>
      <c r="I17" s="40"/>
      <c r="J17" s="40"/>
      <c r="K17" s="40"/>
      <c r="L17" s="40"/>
    </row>
    <row r="18" spans="1:12" ht="15.75">
      <c r="A18" s="39"/>
      <c r="B18" s="7"/>
      <c r="C18" s="81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.75">
      <c r="A19" s="40"/>
      <c r="B19" s="6"/>
      <c r="C19" s="83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9"/>
      <c r="B20" s="13" t="s">
        <v>11</v>
      </c>
      <c r="C20" s="81"/>
      <c r="D20" s="42">
        <f>SUM(D13:D19)</f>
        <v>32.769999999999996</v>
      </c>
      <c r="E20" s="42">
        <f>SUM(E13:E19)</f>
        <v>15.28</v>
      </c>
      <c r="F20" s="42">
        <f>SUM(F13:F19)</f>
        <v>118.83</v>
      </c>
      <c r="G20" s="42">
        <f>SUM(G13:G19)</f>
        <v>756.18999999999994</v>
      </c>
      <c r="H20" s="42"/>
      <c r="I20" s="42"/>
      <c r="J20" s="42"/>
      <c r="K20" s="42"/>
      <c r="L20" s="42"/>
    </row>
    <row r="21" spans="1:12" ht="15.75">
      <c r="A21" s="39"/>
      <c r="B21" s="7"/>
      <c r="C21" s="81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5.75">
      <c r="A22" s="3"/>
      <c r="B22" s="11"/>
      <c r="C22" s="81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.75">
      <c r="A23" s="3"/>
      <c r="B23" s="43" t="s">
        <v>13</v>
      </c>
      <c r="C23" s="85"/>
      <c r="D23" s="42">
        <f>D10+D20</f>
        <v>55.87</v>
      </c>
      <c r="E23" s="42">
        <f t="shared" ref="E23:F23" si="0">E10+E20</f>
        <v>39.22</v>
      </c>
      <c r="F23" s="42">
        <f t="shared" si="0"/>
        <v>247.25</v>
      </c>
      <c r="G23" s="42">
        <f>G10+G20</f>
        <v>1442.82</v>
      </c>
      <c r="H23" s="42"/>
      <c r="I23" s="42"/>
      <c r="J23" s="42"/>
      <c r="K23" s="42"/>
      <c r="L23" s="42"/>
    </row>
    <row r="24" spans="1:12" ht="15.75">
      <c r="A24" s="3"/>
      <c r="B24" s="7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A26" s="2"/>
      <c r="B26" s="3" t="s">
        <v>14</v>
      </c>
      <c r="C26" s="16">
        <f>(G10/G23)*100</f>
        <v>47.589442896549819</v>
      </c>
      <c r="D26" s="46"/>
      <c r="E26" s="46"/>
      <c r="F26" s="46"/>
      <c r="G26" s="46"/>
      <c r="H26" s="2"/>
      <c r="I26" s="2"/>
      <c r="J26" s="2"/>
      <c r="K26" s="2"/>
    </row>
    <row r="27" spans="1:12">
      <c r="A27" s="2"/>
      <c r="B27" s="3" t="s">
        <v>15</v>
      </c>
      <c r="C27" s="16">
        <f>(G20/G23)*100</f>
        <v>52.410557103450181</v>
      </c>
      <c r="D27" s="46"/>
      <c r="E27" s="46"/>
      <c r="F27" s="46"/>
      <c r="G27" s="46"/>
      <c r="H27" s="2"/>
      <c r="I27" s="2"/>
      <c r="J27" s="2"/>
      <c r="K27" s="2"/>
    </row>
    <row r="28" spans="1:12">
      <c r="A28" s="2"/>
      <c r="B28" s="3" t="s">
        <v>16</v>
      </c>
      <c r="C28" s="16">
        <v>0</v>
      </c>
      <c r="D28" s="2"/>
      <c r="E28" s="2"/>
      <c r="F28" s="2"/>
      <c r="G28" s="2"/>
    </row>
    <row r="29" spans="1:12">
      <c r="A29" s="2"/>
      <c r="B29" s="3" t="s">
        <v>17</v>
      </c>
      <c r="C29" s="16">
        <v>0</v>
      </c>
      <c r="D29" s="2"/>
      <c r="E29" s="2"/>
      <c r="F29" s="2"/>
      <c r="G29" s="2"/>
    </row>
    <row r="30" spans="1:12">
      <c r="A30" s="2"/>
      <c r="B30" s="3" t="s">
        <v>18</v>
      </c>
      <c r="C30" s="16">
        <v>0</v>
      </c>
      <c r="D30" s="2"/>
      <c r="E30" s="2"/>
      <c r="F30" s="2"/>
      <c r="G30" s="2"/>
    </row>
    <row r="32" spans="1:12">
      <c r="B32" s="73"/>
    </row>
    <row r="33" spans="2:2">
      <c r="B33" s="73"/>
    </row>
    <row r="34" spans="2:2">
      <c r="B34" s="73"/>
    </row>
    <row r="35" spans="2:2">
      <c r="B35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G24" sqref="G24"/>
    </sheetView>
  </sheetViews>
  <sheetFormatPr defaultRowHeight="15"/>
  <cols>
    <col min="2" max="2" width="49" customWidth="1"/>
    <col min="3" max="3" width="10" customWidth="1"/>
    <col min="8" max="12" width="0" hidden="1" customWidth="1"/>
  </cols>
  <sheetData>
    <row r="1" spans="1:13" ht="18.75">
      <c r="A1" s="1" t="s">
        <v>28</v>
      </c>
      <c r="B1" s="2"/>
      <c r="C1" s="2"/>
      <c r="D1" s="2"/>
      <c r="E1" s="2"/>
      <c r="F1" s="2"/>
      <c r="G1" s="2"/>
      <c r="H1" s="2"/>
    </row>
    <row r="2" spans="1:13">
      <c r="A2" s="2" t="s">
        <v>1</v>
      </c>
      <c r="B2" s="2"/>
      <c r="C2" s="2"/>
      <c r="D2" s="2"/>
      <c r="E2" s="2"/>
      <c r="F2" s="2"/>
      <c r="G2" s="2"/>
      <c r="H2" s="2"/>
    </row>
    <row r="3" spans="1:13" ht="29.25">
      <c r="A3" s="68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62" t="s">
        <v>36</v>
      </c>
      <c r="I3" s="62" t="s">
        <v>20</v>
      </c>
      <c r="J3" s="62" t="s">
        <v>39</v>
      </c>
      <c r="K3" s="62" t="s">
        <v>37</v>
      </c>
      <c r="L3" s="62" t="s">
        <v>38</v>
      </c>
      <c r="M3" s="2"/>
    </row>
    <row r="4" spans="1:13" ht="15.75">
      <c r="A4" s="39"/>
      <c r="B4" s="5" t="s">
        <v>8</v>
      </c>
      <c r="C4" s="84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>
      <c r="A5" s="17">
        <v>120</v>
      </c>
      <c r="B5" s="25" t="s">
        <v>113</v>
      </c>
      <c r="C5" s="44" t="s">
        <v>114</v>
      </c>
      <c r="D5" s="24">
        <v>6.2</v>
      </c>
      <c r="E5" s="24">
        <v>4.0750000000000002</v>
      </c>
      <c r="F5" s="24">
        <v>32.79</v>
      </c>
      <c r="G5" s="24">
        <v>203</v>
      </c>
      <c r="H5" s="24"/>
      <c r="I5" s="24"/>
      <c r="J5" s="24"/>
      <c r="K5" s="24"/>
      <c r="L5" s="24"/>
      <c r="M5" s="2"/>
    </row>
    <row r="6" spans="1:13" ht="16.5" customHeight="1">
      <c r="A6" s="23" t="s">
        <v>53</v>
      </c>
      <c r="B6" s="49" t="s">
        <v>84</v>
      </c>
      <c r="C6" s="44" t="s">
        <v>85</v>
      </c>
      <c r="D6" s="24">
        <v>7.99</v>
      </c>
      <c r="E6" s="24">
        <v>13.24</v>
      </c>
      <c r="F6" s="24">
        <v>52.55</v>
      </c>
      <c r="G6" s="24">
        <v>362.88</v>
      </c>
      <c r="H6" s="24"/>
      <c r="I6" s="24"/>
      <c r="J6" s="24"/>
      <c r="K6" s="24"/>
      <c r="L6" s="24"/>
      <c r="M6" s="2"/>
    </row>
    <row r="7" spans="1:13" ht="15.75">
      <c r="A7" s="40">
        <v>379</v>
      </c>
      <c r="B7" s="9" t="s">
        <v>60</v>
      </c>
      <c r="C7" s="83" t="s">
        <v>61</v>
      </c>
      <c r="D7" s="38">
        <v>1.7</v>
      </c>
      <c r="E7" s="38">
        <v>1.7</v>
      </c>
      <c r="F7" s="38">
        <v>10.6</v>
      </c>
      <c r="G7" s="38">
        <v>62</v>
      </c>
      <c r="H7" s="38"/>
      <c r="I7" s="38"/>
      <c r="J7" s="38"/>
      <c r="K7" s="38"/>
      <c r="L7" s="38"/>
      <c r="M7" s="2"/>
    </row>
    <row r="8" spans="1:13" ht="15.75">
      <c r="A8" s="87"/>
      <c r="B8" s="2" t="s">
        <v>115</v>
      </c>
      <c r="C8" s="88" t="s">
        <v>95</v>
      </c>
      <c r="D8" s="89">
        <v>3</v>
      </c>
      <c r="E8" s="89">
        <v>1.1599999999999999</v>
      </c>
      <c r="F8" s="89">
        <v>20.56</v>
      </c>
      <c r="G8" s="89">
        <v>104.8</v>
      </c>
      <c r="H8" s="65"/>
      <c r="I8" s="32"/>
      <c r="J8" s="32"/>
      <c r="K8" s="32"/>
      <c r="L8" s="32"/>
      <c r="M8" s="2"/>
    </row>
    <row r="9" spans="1:13" ht="15.75">
      <c r="A9" s="39"/>
      <c r="B9" s="52" t="s">
        <v>9</v>
      </c>
      <c r="C9" s="81"/>
      <c r="D9" s="41">
        <f>SUM(D5:D8)</f>
        <v>18.89</v>
      </c>
      <c r="E9" s="41">
        <f>SUM(E6:E8)</f>
        <v>16.099999999999998</v>
      </c>
      <c r="F9" s="41">
        <f>SUM(F5:F8)</f>
        <v>116.5</v>
      </c>
      <c r="G9" s="41">
        <f>SUM(G5:G8)</f>
        <v>732.68</v>
      </c>
      <c r="H9" s="11"/>
      <c r="I9" s="11"/>
      <c r="J9" s="11"/>
      <c r="K9" s="11"/>
      <c r="L9" s="11"/>
      <c r="M9" s="2"/>
    </row>
    <row r="10" spans="1:13" ht="15.75">
      <c r="A10" s="39"/>
      <c r="B10" s="47"/>
      <c r="C10" s="81"/>
      <c r="D10" s="40"/>
      <c r="E10" s="40"/>
      <c r="F10" s="40"/>
      <c r="G10" s="40"/>
      <c r="H10" s="40"/>
      <c r="I10" s="40"/>
      <c r="J10" s="40"/>
      <c r="K10" s="40"/>
      <c r="L10" s="40"/>
      <c r="M10" s="2"/>
    </row>
    <row r="11" spans="1:13" ht="15.75">
      <c r="A11" s="39"/>
      <c r="B11" s="53" t="s">
        <v>10</v>
      </c>
      <c r="C11" s="81"/>
      <c r="D11" s="40"/>
      <c r="E11" s="40"/>
      <c r="F11" s="40"/>
      <c r="G11" s="40"/>
      <c r="H11" s="38"/>
      <c r="I11" s="38"/>
      <c r="J11" s="38"/>
      <c r="K11" s="38"/>
      <c r="L11" s="38"/>
      <c r="M11" s="2"/>
    </row>
    <row r="12" spans="1:13" ht="15.75">
      <c r="A12" s="39">
        <v>82</v>
      </c>
      <c r="B12" s="50" t="s">
        <v>86</v>
      </c>
      <c r="C12" s="81" t="s">
        <v>144</v>
      </c>
      <c r="D12" s="40">
        <v>6.37</v>
      </c>
      <c r="E12" s="40">
        <v>6.77</v>
      </c>
      <c r="F12" s="40">
        <v>13.78</v>
      </c>
      <c r="G12" s="40">
        <v>142</v>
      </c>
      <c r="H12" s="38"/>
      <c r="I12" s="38"/>
      <c r="J12" s="38"/>
      <c r="K12" s="38"/>
      <c r="L12" s="38"/>
      <c r="M12" s="2"/>
    </row>
    <row r="13" spans="1:13" ht="15.75">
      <c r="A13" s="39">
        <v>291</v>
      </c>
      <c r="B13" s="50" t="s">
        <v>87</v>
      </c>
      <c r="C13" s="81" t="s">
        <v>61</v>
      </c>
      <c r="D13" s="40">
        <v>9.07</v>
      </c>
      <c r="E13" s="40">
        <v>10.8</v>
      </c>
      <c r="F13" s="40">
        <v>17.2</v>
      </c>
      <c r="G13" s="40">
        <v>212</v>
      </c>
      <c r="H13" s="38"/>
      <c r="I13" s="38"/>
      <c r="J13" s="38"/>
      <c r="K13" s="38"/>
      <c r="L13" s="38"/>
      <c r="M13" s="2"/>
    </row>
    <row r="14" spans="1:13" ht="15.75">
      <c r="A14" s="39">
        <v>349</v>
      </c>
      <c r="B14" s="47" t="s">
        <v>88</v>
      </c>
      <c r="C14" s="81" t="s">
        <v>61</v>
      </c>
      <c r="D14" s="40">
        <v>0.44</v>
      </c>
      <c r="E14" s="40">
        <v>0.02</v>
      </c>
      <c r="F14" s="40">
        <v>27.6</v>
      </c>
      <c r="G14" s="40">
        <v>113.04</v>
      </c>
      <c r="H14" s="38"/>
      <c r="I14" s="38"/>
      <c r="J14" s="38"/>
      <c r="K14" s="38"/>
      <c r="L14" s="38"/>
      <c r="M14" s="2"/>
    </row>
    <row r="15" spans="1:13" ht="15.75">
      <c r="A15" s="40">
        <v>125</v>
      </c>
      <c r="B15" s="50" t="s">
        <v>83</v>
      </c>
      <c r="C15" s="83" t="s">
        <v>68</v>
      </c>
      <c r="D15" s="38">
        <v>5.64</v>
      </c>
      <c r="E15" s="38">
        <v>1.64</v>
      </c>
      <c r="F15" s="38">
        <v>33.86</v>
      </c>
      <c r="G15" s="38">
        <v>174.4</v>
      </c>
      <c r="H15" s="38"/>
      <c r="I15" s="38"/>
      <c r="J15" s="38"/>
      <c r="K15" s="38"/>
      <c r="L15" s="38"/>
      <c r="M15" s="2"/>
    </row>
    <row r="16" spans="1:13" ht="15.75">
      <c r="A16" s="39"/>
      <c r="B16" s="53" t="s">
        <v>11</v>
      </c>
      <c r="C16" s="81"/>
      <c r="D16" s="42">
        <f>SUM(D12:D15)</f>
        <v>21.52</v>
      </c>
      <c r="E16" s="42">
        <f>SUM(E12:E15)</f>
        <v>19.23</v>
      </c>
      <c r="F16" s="42">
        <f>SUM(F12:F15)</f>
        <v>92.44</v>
      </c>
      <c r="G16" s="42">
        <f>SUM(G12:G15)</f>
        <v>641.44000000000005</v>
      </c>
      <c r="H16" s="42"/>
      <c r="I16" s="42"/>
      <c r="J16" s="42"/>
      <c r="K16" s="42"/>
      <c r="L16" s="42"/>
      <c r="M16" s="2"/>
    </row>
    <row r="17" spans="1:13" ht="15.75">
      <c r="A17" s="39"/>
      <c r="B17" s="47"/>
      <c r="C17" s="81"/>
      <c r="D17" s="45"/>
      <c r="E17" s="45"/>
      <c r="F17" s="45"/>
      <c r="G17" s="45"/>
      <c r="H17" s="45"/>
      <c r="I17" s="45"/>
      <c r="J17" s="45"/>
      <c r="K17" s="45"/>
      <c r="L17" s="45"/>
      <c r="M17" s="2"/>
    </row>
    <row r="18" spans="1:13" ht="15.75">
      <c r="A18" s="51"/>
      <c r="B18" s="53" t="s">
        <v>13</v>
      </c>
      <c r="C18" s="86"/>
      <c r="D18" s="42">
        <f>D9+D16</f>
        <v>40.409999999999997</v>
      </c>
      <c r="E18" s="42">
        <f>E9+E16</f>
        <v>35.33</v>
      </c>
      <c r="F18" s="42">
        <f>F9+F16</f>
        <v>208.94</v>
      </c>
      <c r="G18" s="42">
        <f>G9+G16</f>
        <v>1374.12</v>
      </c>
      <c r="H18" s="42"/>
      <c r="I18" s="42"/>
      <c r="J18" s="42"/>
      <c r="K18" s="42"/>
      <c r="L18" s="42"/>
      <c r="M18" s="2"/>
    </row>
    <row r="19" spans="1:13" ht="15.75">
      <c r="A19" s="51"/>
      <c r="B19" s="47"/>
      <c r="C19" s="47"/>
      <c r="D19" s="45"/>
      <c r="E19" s="45"/>
      <c r="F19" s="45"/>
      <c r="G19" s="45"/>
      <c r="H19" s="45"/>
      <c r="I19" s="45"/>
      <c r="J19" s="45"/>
      <c r="K19" s="45"/>
      <c r="L19" s="45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3" t="s">
        <v>14</v>
      </c>
      <c r="C21" s="16">
        <f>G9/G18*100</f>
        <v>53.319942945303175</v>
      </c>
      <c r="D21" s="46"/>
      <c r="E21" s="46"/>
      <c r="F21" s="46"/>
      <c r="G21" s="46"/>
      <c r="H21" s="2"/>
      <c r="M21" s="2"/>
    </row>
    <row r="22" spans="1:13">
      <c r="A22" s="2"/>
      <c r="B22" s="3" t="s">
        <v>15</v>
      </c>
      <c r="C22" s="16">
        <f>G16/G18*100</f>
        <v>46.680057054696832</v>
      </c>
      <c r="D22" s="2"/>
      <c r="E22" s="2"/>
      <c r="F22" s="2"/>
      <c r="G22" s="2"/>
      <c r="H22" s="2"/>
      <c r="M22" s="2"/>
    </row>
    <row r="23" spans="1:13">
      <c r="A23" s="2"/>
      <c r="B23" s="3" t="s">
        <v>16</v>
      </c>
      <c r="C23" s="16">
        <v>0</v>
      </c>
      <c r="D23" s="2"/>
      <c r="E23" s="2"/>
      <c r="F23" s="2"/>
      <c r="G23" s="2"/>
      <c r="H23" s="2"/>
      <c r="M23" s="2"/>
    </row>
    <row r="24" spans="1:13">
      <c r="A24" s="2"/>
      <c r="B24" s="3" t="s">
        <v>17</v>
      </c>
      <c r="C24" s="16">
        <v>0</v>
      </c>
      <c r="D24" s="2"/>
      <c r="E24" s="2"/>
      <c r="F24" s="2"/>
      <c r="G24" s="2"/>
      <c r="H24" s="2"/>
    </row>
    <row r="25" spans="1:13">
      <c r="A25" s="2"/>
      <c r="B25" s="3" t="s">
        <v>18</v>
      </c>
      <c r="C25" s="16">
        <v>0</v>
      </c>
      <c r="D25" s="2"/>
      <c r="E25" s="2"/>
      <c r="F25" s="2"/>
      <c r="G25" s="2"/>
      <c r="H25" s="2"/>
    </row>
    <row r="26" spans="1:13">
      <c r="B26" s="2"/>
      <c r="C26" s="2"/>
      <c r="D26" s="2"/>
      <c r="E26" s="2"/>
      <c r="F26" s="2"/>
      <c r="G26" s="2"/>
    </row>
    <row r="27" spans="1:13">
      <c r="B27" s="73"/>
    </row>
    <row r="28" spans="1:13">
      <c r="B28" s="73"/>
    </row>
    <row r="29" spans="1:13">
      <c r="B29" s="7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P27" sqref="P27"/>
    </sheetView>
  </sheetViews>
  <sheetFormatPr defaultRowHeight="15"/>
  <cols>
    <col min="2" max="2" width="51.85546875" customWidth="1"/>
    <col min="8" max="12" width="0" hidden="1" customWidth="1"/>
  </cols>
  <sheetData>
    <row r="1" spans="1:13" ht="18.75">
      <c r="A1" s="1" t="s">
        <v>29</v>
      </c>
      <c r="B1" s="2"/>
      <c r="C1" s="2"/>
      <c r="D1" s="2"/>
      <c r="E1" s="2"/>
      <c r="F1" s="2"/>
      <c r="G1" s="2"/>
    </row>
    <row r="2" spans="1:13">
      <c r="A2" s="2" t="s">
        <v>1</v>
      </c>
      <c r="B2" s="2"/>
      <c r="C2" s="2"/>
      <c r="D2" s="2"/>
      <c r="E2" s="2"/>
      <c r="F2" s="2"/>
      <c r="G2" s="2"/>
    </row>
    <row r="3" spans="1:13" ht="29.25">
      <c r="A3" s="60" t="s">
        <v>2</v>
      </c>
      <c r="B3" s="60" t="s">
        <v>3</v>
      </c>
      <c r="C3" s="63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62" t="s">
        <v>36</v>
      </c>
      <c r="I3" s="62" t="s">
        <v>20</v>
      </c>
      <c r="J3" s="62" t="s">
        <v>39</v>
      </c>
      <c r="K3" s="62" t="s">
        <v>37</v>
      </c>
      <c r="L3" s="62" t="s">
        <v>38</v>
      </c>
      <c r="M3" s="54"/>
    </row>
    <row r="4" spans="1:13" ht="15.75">
      <c r="A4" s="7"/>
      <c r="B4" s="5" t="s">
        <v>8</v>
      </c>
      <c r="C4" s="81"/>
      <c r="D4" s="40"/>
      <c r="E4" s="40"/>
      <c r="F4" s="40"/>
      <c r="G4" s="40"/>
      <c r="H4" s="40"/>
      <c r="I4" s="40"/>
      <c r="J4" s="40"/>
      <c r="K4" s="40"/>
      <c r="L4" s="40"/>
      <c r="M4" s="55"/>
    </row>
    <row r="5" spans="1:13" ht="15.75">
      <c r="A5" s="33">
        <v>561</v>
      </c>
      <c r="B5" s="28" t="s">
        <v>116</v>
      </c>
      <c r="C5" s="58" t="s">
        <v>40</v>
      </c>
      <c r="D5" s="31">
        <v>13.88</v>
      </c>
      <c r="E5" s="31">
        <v>16.03</v>
      </c>
      <c r="F5" s="31">
        <v>2.85</v>
      </c>
      <c r="G5" s="31">
        <v>71.180000000000007</v>
      </c>
      <c r="H5" s="31"/>
      <c r="I5" s="31"/>
      <c r="J5" s="31"/>
      <c r="K5" s="31"/>
      <c r="L5" s="31"/>
      <c r="M5" s="55"/>
    </row>
    <row r="6" spans="1:13" ht="15.75">
      <c r="A6" s="20">
        <v>382</v>
      </c>
      <c r="B6" s="21" t="s">
        <v>89</v>
      </c>
      <c r="C6" s="64" t="s">
        <v>25</v>
      </c>
      <c r="D6" s="48">
        <v>4.2</v>
      </c>
      <c r="E6" s="48">
        <v>3.63</v>
      </c>
      <c r="F6" s="48">
        <v>17.260000000000002</v>
      </c>
      <c r="G6" s="48">
        <v>118.67</v>
      </c>
      <c r="H6" s="48"/>
      <c r="I6" s="48"/>
      <c r="J6" s="48"/>
      <c r="K6" s="48"/>
      <c r="L6" s="48"/>
      <c r="M6" s="55"/>
    </row>
    <row r="7" spans="1:13" ht="15.75">
      <c r="A7" s="17">
        <v>203</v>
      </c>
      <c r="B7" s="18" t="s">
        <v>117</v>
      </c>
      <c r="C7" s="44" t="s">
        <v>118</v>
      </c>
      <c r="D7" s="24">
        <v>5.0999999999999996</v>
      </c>
      <c r="E7" s="24">
        <v>7.5</v>
      </c>
      <c r="F7" s="24">
        <v>28.5</v>
      </c>
      <c r="G7" s="24">
        <v>203</v>
      </c>
      <c r="H7" s="24"/>
      <c r="I7" s="24"/>
      <c r="J7" s="24"/>
      <c r="K7" s="24"/>
      <c r="L7" s="24"/>
      <c r="M7" s="55"/>
    </row>
    <row r="8" spans="1:13" ht="15.75">
      <c r="A8" s="23" t="s">
        <v>65</v>
      </c>
      <c r="B8" s="36" t="s">
        <v>56</v>
      </c>
      <c r="C8" s="44" t="s">
        <v>95</v>
      </c>
      <c r="D8" s="24">
        <v>3</v>
      </c>
      <c r="E8" s="24">
        <v>1.1599999999999999</v>
      </c>
      <c r="F8" s="24">
        <v>20.56</v>
      </c>
      <c r="G8" s="24">
        <v>104.8</v>
      </c>
      <c r="H8" s="26"/>
      <c r="I8" s="26"/>
      <c r="J8" s="26"/>
      <c r="K8" s="26"/>
      <c r="L8" s="26"/>
      <c r="M8" s="55"/>
    </row>
    <row r="9" spans="1:13" ht="15.75">
      <c r="A9" s="40"/>
      <c r="B9" s="30" t="s">
        <v>9</v>
      </c>
      <c r="C9" s="90"/>
      <c r="D9" s="57">
        <f>SUM(D5:D8)</f>
        <v>26.18</v>
      </c>
      <c r="E9" s="57">
        <f>SUM(E5:E8)</f>
        <v>28.32</v>
      </c>
      <c r="F9" s="57">
        <f>SUM(F5:F8)</f>
        <v>69.17</v>
      </c>
      <c r="G9" s="57">
        <f>SUM(G5:G8)</f>
        <v>497.65000000000003</v>
      </c>
      <c r="H9" s="11"/>
      <c r="I9" s="11"/>
      <c r="J9" s="11"/>
      <c r="K9" s="11"/>
      <c r="L9" s="11"/>
      <c r="M9" s="55"/>
    </row>
    <row r="10" spans="1:13" ht="15.75">
      <c r="A10" s="40"/>
      <c r="B10" s="5"/>
      <c r="C10" s="81"/>
      <c r="D10" s="40"/>
      <c r="E10" s="40"/>
      <c r="F10" s="40"/>
      <c r="G10" s="40"/>
      <c r="H10" s="40"/>
      <c r="I10" s="40"/>
      <c r="J10" s="40"/>
      <c r="K10" s="40"/>
      <c r="L10" s="40"/>
      <c r="M10" s="55"/>
    </row>
    <row r="11" spans="1:13" ht="15.75">
      <c r="A11" s="40"/>
      <c r="B11" s="11" t="s">
        <v>10</v>
      </c>
      <c r="C11" s="81"/>
      <c r="D11" s="40"/>
      <c r="E11" s="40"/>
      <c r="F11" s="40"/>
      <c r="G11" s="40"/>
      <c r="H11" s="40"/>
      <c r="I11" s="31"/>
      <c r="J11" s="31"/>
      <c r="K11" s="31"/>
      <c r="L11" s="31"/>
      <c r="M11" s="55"/>
    </row>
    <row r="12" spans="1:13" ht="15.75">
      <c r="A12" s="40">
        <v>101</v>
      </c>
      <c r="B12" s="6" t="s">
        <v>90</v>
      </c>
      <c r="C12" s="83" t="s">
        <v>146</v>
      </c>
      <c r="D12" s="38">
        <v>7.16</v>
      </c>
      <c r="E12" s="38">
        <v>7.03</v>
      </c>
      <c r="F12" s="38">
        <v>16.3</v>
      </c>
      <c r="G12" s="38">
        <v>139.69999999999999</v>
      </c>
      <c r="H12" s="38"/>
      <c r="I12" s="38"/>
      <c r="J12" s="38"/>
      <c r="K12" s="38"/>
      <c r="L12" s="38"/>
      <c r="M12" s="55"/>
    </row>
    <row r="13" spans="1:13" ht="15.75">
      <c r="A13" s="40">
        <v>382</v>
      </c>
      <c r="B13" s="6" t="s">
        <v>54</v>
      </c>
      <c r="C13" s="91" t="s">
        <v>91</v>
      </c>
      <c r="D13" s="32">
        <v>10.220000000000001</v>
      </c>
      <c r="E13" s="32">
        <v>9.94</v>
      </c>
      <c r="F13" s="32">
        <v>4.22</v>
      </c>
      <c r="G13" s="32">
        <v>171.22</v>
      </c>
      <c r="H13" s="32"/>
      <c r="I13" s="31"/>
      <c r="J13" s="31"/>
      <c r="K13" s="31"/>
      <c r="L13" s="31"/>
      <c r="M13" s="55"/>
    </row>
    <row r="14" spans="1:13" ht="15.75">
      <c r="A14" s="40">
        <v>389</v>
      </c>
      <c r="B14" s="94" t="s">
        <v>82</v>
      </c>
      <c r="C14" s="83" t="s">
        <v>61</v>
      </c>
      <c r="D14" s="38">
        <v>1</v>
      </c>
      <c r="E14" s="38">
        <v>0</v>
      </c>
      <c r="F14" s="38">
        <v>24.24</v>
      </c>
      <c r="G14" s="38">
        <v>85.33</v>
      </c>
      <c r="H14" s="38"/>
      <c r="I14" s="38"/>
      <c r="J14" s="38"/>
      <c r="K14" s="38"/>
      <c r="L14" s="38"/>
      <c r="M14" s="55"/>
    </row>
    <row r="15" spans="1:13" ht="15.75">
      <c r="A15" s="40"/>
      <c r="B15" s="93" t="s">
        <v>83</v>
      </c>
      <c r="C15" s="83" t="s">
        <v>68</v>
      </c>
      <c r="D15" s="38">
        <v>5.64</v>
      </c>
      <c r="E15" s="38">
        <v>1.64</v>
      </c>
      <c r="F15" s="38">
        <v>33.86</v>
      </c>
      <c r="G15" s="38">
        <v>174.4</v>
      </c>
      <c r="H15" s="38"/>
      <c r="I15" s="38"/>
      <c r="J15" s="38"/>
      <c r="K15" s="38"/>
      <c r="L15" s="38"/>
      <c r="M15" s="55"/>
    </row>
    <row r="16" spans="1:13" ht="15.75">
      <c r="A16" s="40"/>
      <c r="B16" s="13"/>
      <c r="C16" s="81"/>
      <c r="D16" s="42">
        <f>SUM(D12:D15)</f>
        <v>24.020000000000003</v>
      </c>
      <c r="E16" s="42">
        <f>SUM(E12:E15)</f>
        <v>18.61</v>
      </c>
      <c r="F16" s="42">
        <f>SUM(F12:F15)</f>
        <v>78.62</v>
      </c>
      <c r="G16" s="42">
        <f>SUM(G12:G15)</f>
        <v>570.65</v>
      </c>
      <c r="H16" s="11"/>
      <c r="I16" s="11"/>
      <c r="J16" s="11"/>
      <c r="K16" s="11"/>
      <c r="L16" s="11"/>
      <c r="M16" s="55"/>
    </row>
    <row r="17" spans="1:13" ht="15.75">
      <c r="A17" s="40"/>
      <c r="B17" s="7"/>
      <c r="C17" s="81"/>
      <c r="D17" s="45"/>
      <c r="E17" s="45"/>
      <c r="F17" s="45"/>
      <c r="G17" s="45"/>
      <c r="H17" s="40"/>
      <c r="I17" s="38"/>
      <c r="J17" s="38"/>
      <c r="K17" s="38"/>
      <c r="L17" s="38"/>
      <c r="M17" s="55"/>
    </row>
    <row r="18" spans="1:13" ht="15.75">
      <c r="A18" s="40"/>
      <c r="B18" s="43" t="s">
        <v>13</v>
      </c>
      <c r="C18" s="69"/>
      <c r="D18" s="42">
        <f>D16+D9</f>
        <v>50.2</v>
      </c>
      <c r="E18" s="42">
        <f>E16+E9</f>
        <v>46.93</v>
      </c>
      <c r="F18" s="42">
        <f>F16+F9</f>
        <v>147.79000000000002</v>
      </c>
      <c r="G18" s="42">
        <f>G16+G9</f>
        <v>1068.3</v>
      </c>
      <c r="H18" s="11"/>
      <c r="I18" s="42"/>
      <c r="J18" s="42"/>
      <c r="K18" s="42"/>
      <c r="L18" s="42"/>
      <c r="M18" s="55"/>
    </row>
    <row r="19" spans="1:13" ht="15.75">
      <c r="A19" s="7"/>
      <c r="B19" s="37"/>
      <c r="C19" s="81"/>
      <c r="D19" s="40"/>
      <c r="E19" s="40"/>
      <c r="F19" s="40"/>
      <c r="G19" s="40"/>
      <c r="H19" s="40"/>
      <c r="I19" s="45"/>
      <c r="J19" s="45"/>
      <c r="K19" s="45"/>
      <c r="L19" s="45"/>
      <c r="M19" s="55"/>
    </row>
    <row r="20" spans="1:13">
      <c r="I20" s="2"/>
      <c r="J20" s="2"/>
      <c r="K20" s="2"/>
      <c r="L20" s="2"/>
    </row>
    <row r="21" spans="1:13">
      <c r="B21" s="3" t="s">
        <v>14</v>
      </c>
      <c r="C21" s="16">
        <f>G9/G18*100</f>
        <v>46.583356734999541</v>
      </c>
      <c r="I21" s="2"/>
      <c r="J21" s="2"/>
      <c r="K21" s="2"/>
      <c r="L21" s="2"/>
    </row>
    <row r="22" spans="1:13">
      <c r="B22" s="3" t="s">
        <v>15</v>
      </c>
      <c r="C22" s="16">
        <f>G16/G18*100</f>
        <v>53.416643265000459</v>
      </c>
    </row>
    <row r="23" spans="1:13">
      <c r="B23" s="3" t="s">
        <v>16</v>
      </c>
      <c r="C23" s="16">
        <v>15.99</v>
      </c>
    </row>
    <row r="24" spans="1:13">
      <c r="B24" s="3" t="s">
        <v>17</v>
      </c>
      <c r="C24" s="16">
        <v>0</v>
      </c>
    </row>
    <row r="25" spans="1:13">
      <c r="B25" s="3" t="s">
        <v>18</v>
      </c>
      <c r="C25" s="16">
        <v>0</v>
      </c>
    </row>
    <row r="26" spans="1:13">
      <c r="B26" s="2"/>
      <c r="C26" s="2"/>
    </row>
    <row r="27" spans="1:13">
      <c r="B27" s="73"/>
    </row>
    <row r="28" spans="1:13">
      <c r="B28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G29" sqref="A1:G29"/>
    </sheetView>
  </sheetViews>
  <sheetFormatPr defaultRowHeight="15"/>
  <cols>
    <col min="2" max="2" width="52.28515625" customWidth="1"/>
    <col min="3" max="4" width="10.5703125" customWidth="1"/>
    <col min="5" max="5" width="9.7109375" customWidth="1"/>
  </cols>
  <sheetData>
    <row r="1" spans="1:7" ht="18.75">
      <c r="A1" s="1" t="s">
        <v>119</v>
      </c>
      <c r="B1" s="2"/>
      <c r="C1" s="2"/>
      <c r="D1" s="2"/>
      <c r="E1" s="2"/>
      <c r="F1" s="2"/>
      <c r="G1" s="2"/>
    </row>
    <row r="2" spans="1:7">
      <c r="A2" s="2" t="s">
        <v>148</v>
      </c>
      <c r="B2" s="2"/>
      <c r="C2" s="2"/>
      <c r="D2" s="2"/>
      <c r="E2" s="2"/>
      <c r="F2" s="2"/>
      <c r="G2" s="2"/>
    </row>
    <row r="3" spans="1:7" ht="29.25">
      <c r="A3" s="60" t="s">
        <v>2</v>
      </c>
      <c r="B3" s="60" t="s">
        <v>3</v>
      </c>
      <c r="C3" s="63" t="s">
        <v>4</v>
      </c>
      <c r="D3" s="62" t="s">
        <v>5</v>
      </c>
      <c r="E3" s="62" t="s">
        <v>6</v>
      </c>
      <c r="F3" s="62" t="s">
        <v>7</v>
      </c>
      <c r="G3" s="62" t="s">
        <v>19</v>
      </c>
    </row>
    <row r="4" spans="1:7" ht="18.75">
      <c r="A4" s="3"/>
      <c r="B4" s="1" t="s">
        <v>0</v>
      </c>
      <c r="C4" s="2"/>
      <c r="D4" s="4"/>
      <c r="E4" s="4"/>
      <c r="F4" s="4"/>
      <c r="G4" s="4"/>
    </row>
    <row r="5" spans="1:7" ht="15.75">
      <c r="A5" s="3"/>
      <c r="B5" s="5" t="s">
        <v>8</v>
      </c>
      <c r="C5" s="82"/>
      <c r="D5" s="3"/>
      <c r="E5" s="3"/>
      <c r="F5" s="3"/>
      <c r="G5" s="3"/>
    </row>
    <row r="6" spans="1:7" ht="15.75">
      <c r="A6" s="40">
        <v>11</v>
      </c>
      <c r="B6" s="6" t="s">
        <v>93</v>
      </c>
      <c r="C6" s="83" t="s">
        <v>30</v>
      </c>
      <c r="D6" s="38">
        <v>4.16</v>
      </c>
      <c r="E6" s="38">
        <v>1.0900000000000001</v>
      </c>
      <c r="F6" s="38">
        <v>26.09</v>
      </c>
      <c r="G6" s="38">
        <v>215.06</v>
      </c>
    </row>
    <row r="7" spans="1:7" ht="15.75">
      <c r="A7" s="33">
        <v>210</v>
      </c>
      <c r="B7" s="28" t="s">
        <v>120</v>
      </c>
      <c r="C7" s="56" t="s">
        <v>142</v>
      </c>
      <c r="D7" s="31">
        <v>10.3</v>
      </c>
      <c r="E7" s="31">
        <v>17</v>
      </c>
      <c r="F7" s="31">
        <v>1.6</v>
      </c>
      <c r="G7" s="31">
        <v>200</v>
      </c>
    </row>
    <row r="8" spans="1:7" ht="15.75">
      <c r="A8" s="81" t="s">
        <v>122</v>
      </c>
      <c r="B8" s="9" t="s">
        <v>121</v>
      </c>
      <c r="C8" s="83" t="s">
        <v>24</v>
      </c>
      <c r="D8" s="38">
        <v>0.01</v>
      </c>
      <c r="E8" s="38">
        <v>0.72</v>
      </c>
      <c r="F8" s="38">
        <v>0.01</v>
      </c>
      <c r="G8" s="38">
        <v>14.17</v>
      </c>
    </row>
    <row r="9" spans="1:7" ht="15.75">
      <c r="A9" s="81" t="s">
        <v>123</v>
      </c>
      <c r="B9" s="7" t="s">
        <v>59</v>
      </c>
      <c r="C9" s="81" t="s">
        <v>25</v>
      </c>
      <c r="D9" s="40">
        <v>3.12</v>
      </c>
      <c r="E9" s="40">
        <v>2.67</v>
      </c>
      <c r="F9" s="40">
        <v>14.17</v>
      </c>
      <c r="G9" s="40">
        <v>99.33</v>
      </c>
    </row>
    <row r="10" spans="1:7" ht="15.75">
      <c r="A10" s="40">
        <v>125</v>
      </c>
      <c r="B10" s="9" t="s">
        <v>115</v>
      </c>
      <c r="C10" s="83" t="s">
        <v>95</v>
      </c>
      <c r="D10" s="38">
        <v>3</v>
      </c>
      <c r="E10" s="38">
        <v>1.1599999999999999</v>
      </c>
      <c r="F10" s="38">
        <v>20.56</v>
      </c>
      <c r="G10" s="38">
        <v>104.8</v>
      </c>
    </row>
    <row r="11" spans="1:7" ht="15.75">
      <c r="A11" s="7"/>
      <c r="B11" s="10" t="s">
        <v>9</v>
      </c>
      <c r="C11" s="7"/>
      <c r="D11" s="66">
        <f>SUM(D6:D10)</f>
        <v>20.59</v>
      </c>
      <c r="E11" s="66">
        <f>SUM(E6:E10)</f>
        <v>22.639999999999997</v>
      </c>
      <c r="F11" s="41">
        <f>SUM(F6:F10)</f>
        <v>62.430000000000007</v>
      </c>
      <c r="G11" s="41">
        <f>SUM(G6:G10)</f>
        <v>633.36</v>
      </c>
    </row>
    <row r="12" spans="1:7" ht="15.75">
      <c r="A12" s="7"/>
      <c r="B12" s="7"/>
      <c r="C12" s="7"/>
      <c r="D12" s="40"/>
      <c r="E12" s="40"/>
      <c r="F12" s="40"/>
      <c r="G12" s="40"/>
    </row>
    <row r="13" spans="1:7" ht="15.75">
      <c r="A13" s="7"/>
      <c r="B13" s="11" t="s">
        <v>10</v>
      </c>
      <c r="C13" s="7"/>
      <c r="D13" s="7"/>
      <c r="E13" s="7"/>
      <c r="F13" s="7"/>
      <c r="G13" s="7"/>
    </row>
    <row r="14" spans="1:7" ht="15.75">
      <c r="A14" s="81" t="s">
        <v>62</v>
      </c>
      <c r="B14" s="6" t="s">
        <v>69</v>
      </c>
      <c r="C14" s="83" t="s">
        <v>144</v>
      </c>
      <c r="D14" s="38">
        <v>7</v>
      </c>
      <c r="E14" s="38">
        <v>7.47</v>
      </c>
      <c r="F14" s="38">
        <v>22</v>
      </c>
      <c r="G14" s="38">
        <v>137.25</v>
      </c>
    </row>
    <row r="15" spans="1:7" ht="15.75">
      <c r="A15" s="84" t="s">
        <v>63</v>
      </c>
      <c r="B15" s="6" t="s">
        <v>124</v>
      </c>
      <c r="C15" s="83" t="s">
        <v>125</v>
      </c>
      <c r="D15" s="38">
        <v>6.68</v>
      </c>
      <c r="E15" s="38">
        <v>9.93</v>
      </c>
      <c r="F15" s="38">
        <v>4.05</v>
      </c>
      <c r="G15" s="38">
        <v>134</v>
      </c>
    </row>
    <row r="16" spans="1:7" ht="15.75">
      <c r="A16" s="81" t="s">
        <v>63</v>
      </c>
      <c r="B16" s="6" t="s">
        <v>70</v>
      </c>
      <c r="C16" s="83" t="s">
        <v>67</v>
      </c>
      <c r="D16" s="38">
        <v>5.7</v>
      </c>
      <c r="E16" s="38">
        <v>4.5999999999999996</v>
      </c>
      <c r="F16" s="38">
        <v>27.9</v>
      </c>
      <c r="G16" s="38">
        <v>178</v>
      </c>
    </row>
    <row r="17" spans="1:7" ht="15.75">
      <c r="A17" s="81" t="s">
        <v>64</v>
      </c>
      <c r="B17" s="6" t="s">
        <v>71</v>
      </c>
      <c r="C17" s="83" t="s">
        <v>61</v>
      </c>
      <c r="D17" s="38">
        <v>0.44</v>
      </c>
      <c r="E17" s="38">
        <v>0.02</v>
      </c>
      <c r="F17" s="38">
        <v>27.6</v>
      </c>
      <c r="G17" s="38">
        <v>113.04</v>
      </c>
    </row>
    <row r="18" spans="1:7" ht="15.75">
      <c r="A18" s="81" t="s">
        <v>65</v>
      </c>
      <c r="B18" s="6" t="s">
        <v>72</v>
      </c>
      <c r="C18" s="83" t="s">
        <v>68</v>
      </c>
      <c r="D18" s="38">
        <v>5.64</v>
      </c>
      <c r="E18" s="38">
        <v>1.64</v>
      </c>
      <c r="F18" s="38">
        <v>33.86</v>
      </c>
      <c r="G18" s="38">
        <v>174.4</v>
      </c>
    </row>
    <row r="19" spans="1:7" ht="15.75">
      <c r="A19" s="81"/>
      <c r="B19" s="6"/>
      <c r="C19" s="83"/>
      <c r="D19" s="38"/>
      <c r="E19" s="38"/>
      <c r="F19" s="38"/>
      <c r="G19" s="38"/>
    </row>
    <row r="20" spans="1:7" ht="15.75">
      <c r="A20" s="7"/>
      <c r="B20" s="13" t="s">
        <v>11</v>
      </c>
      <c r="C20" s="40"/>
      <c r="D20" s="42">
        <f>SUM(D14:D19)</f>
        <v>25.46</v>
      </c>
      <c r="E20" s="42">
        <f>SUM(E14:E19)</f>
        <v>23.66</v>
      </c>
      <c r="F20" s="42">
        <f>SUM(F14:F19)</f>
        <v>115.41000000000001</v>
      </c>
      <c r="G20" s="42">
        <f>SUM(G14:G19)</f>
        <v>736.68999999999994</v>
      </c>
    </row>
    <row r="21" spans="1:7" ht="15.75">
      <c r="A21" s="7"/>
      <c r="B21" s="7"/>
      <c r="C21" s="7"/>
      <c r="D21" s="15"/>
      <c r="E21" s="15"/>
      <c r="F21" s="15"/>
      <c r="G21" s="15"/>
    </row>
    <row r="22" spans="1:7" ht="15.75">
      <c r="A22" s="3"/>
      <c r="B22" s="7"/>
      <c r="C22" s="7"/>
      <c r="D22" s="7"/>
      <c r="E22" s="7"/>
      <c r="F22" s="7"/>
      <c r="G22" s="7"/>
    </row>
    <row r="23" spans="1:7" ht="15.75">
      <c r="A23" s="3"/>
      <c r="B23" s="43" t="s">
        <v>13</v>
      </c>
      <c r="C23" s="13"/>
      <c r="D23" s="67">
        <f>D11+D20</f>
        <v>46.05</v>
      </c>
      <c r="E23" s="14">
        <f>E11+E20</f>
        <v>46.3</v>
      </c>
      <c r="F23" s="14">
        <f>F11+F20</f>
        <v>177.84000000000003</v>
      </c>
      <c r="G23" s="14">
        <f>G11+G20</f>
        <v>1370.05</v>
      </c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3" t="s">
        <v>14</v>
      </c>
      <c r="C25" s="16">
        <f>(G11/G23)*100</f>
        <v>46.228969745629719</v>
      </c>
      <c r="D25" s="2"/>
      <c r="E25" s="2"/>
      <c r="F25" s="2"/>
      <c r="G25" s="2"/>
    </row>
    <row r="26" spans="1:7">
      <c r="A26" s="2"/>
      <c r="B26" s="3" t="s">
        <v>15</v>
      </c>
      <c r="C26" s="16">
        <f>(G20/G23)*100</f>
        <v>53.771030254370281</v>
      </c>
      <c r="D26" s="2"/>
      <c r="E26" s="2"/>
      <c r="F26" s="2"/>
      <c r="G26" s="2"/>
    </row>
    <row r="27" spans="1:7">
      <c r="A27" s="2"/>
      <c r="B27" s="3" t="s">
        <v>16</v>
      </c>
      <c r="C27" s="16">
        <v>0</v>
      </c>
      <c r="D27" s="2"/>
      <c r="E27" s="2"/>
      <c r="F27" s="2"/>
      <c r="G27" s="2"/>
    </row>
    <row r="28" spans="1:7">
      <c r="A28" s="2"/>
      <c r="B28" s="3" t="s">
        <v>17</v>
      </c>
      <c r="C28" s="16">
        <v>0</v>
      </c>
      <c r="D28" s="2"/>
      <c r="E28" s="2"/>
      <c r="F28" s="2"/>
      <c r="G28" s="2"/>
    </row>
    <row r="29" spans="1:7">
      <c r="A29" s="2"/>
      <c r="B29" s="3" t="s">
        <v>18</v>
      </c>
      <c r="C29" s="16">
        <v>0</v>
      </c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24" sqref="G24"/>
    </sheetView>
  </sheetViews>
  <sheetFormatPr defaultRowHeight="15"/>
  <cols>
    <col min="1" max="1" width="10.42578125" customWidth="1"/>
    <col min="2" max="2" width="41.7109375" customWidth="1"/>
    <col min="3" max="3" width="10" customWidth="1"/>
    <col min="8" max="13" width="0" hidden="1" customWidth="1"/>
  </cols>
  <sheetData>
    <row r="1" spans="1:12" ht="18.75">
      <c r="A1" s="1" t="s">
        <v>31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23</v>
      </c>
      <c r="H3" s="62" t="s">
        <v>36</v>
      </c>
      <c r="I3" s="62" t="s">
        <v>20</v>
      </c>
      <c r="J3" s="62" t="s">
        <v>39</v>
      </c>
      <c r="K3" s="62" t="s">
        <v>37</v>
      </c>
      <c r="L3" s="62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97">
        <v>235</v>
      </c>
      <c r="B5" s="98" t="s">
        <v>94</v>
      </c>
      <c r="C5" s="99" t="s">
        <v>40</v>
      </c>
      <c r="D5" s="100">
        <v>13.84</v>
      </c>
      <c r="E5" s="100">
        <v>15.34</v>
      </c>
      <c r="F5" s="100">
        <v>9.14</v>
      </c>
      <c r="G5" s="100">
        <v>230</v>
      </c>
      <c r="H5" s="95"/>
      <c r="I5" s="31"/>
      <c r="J5" s="31"/>
      <c r="K5" s="31"/>
      <c r="L5" s="31"/>
    </row>
    <row r="6" spans="1:12" ht="15.75">
      <c r="A6" s="97">
        <v>304</v>
      </c>
      <c r="B6" s="114" t="s">
        <v>77</v>
      </c>
      <c r="C6" s="99" t="s">
        <v>25</v>
      </c>
      <c r="D6" s="101">
        <v>5.13</v>
      </c>
      <c r="E6" s="101">
        <v>7.44</v>
      </c>
      <c r="F6" s="101">
        <v>93.4</v>
      </c>
      <c r="G6" s="101">
        <v>301</v>
      </c>
      <c r="H6" s="96"/>
      <c r="I6" s="59"/>
      <c r="J6" s="59"/>
      <c r="K6" s="59"/>
      <c r="L6" s="59"/>
    </row>
    <row r="7" spans="1:12" ht="15.75">
      <c r="A7" s="39">
        <v>389</v>
      </c>
      <c r="B7" s="7" t="s">
        <v>82</v>
      </c>
      <c r="C7" s="81" t="s">
        <v>25</v>
      </c>
      <c r="D7" s="40">
        <v>1</v>
      </c>
      <c r="E7" s="40">
        <v>0</v>
      </c>
      <c r="F7" s="40">
        <v>24.24</v>
      </c>
      <c r="G7" s="40">
        <v>85.33</v>
      </c>
      <c r="H7" s="40"/>
      <c r="I7" s="40"/>
      <c r="J7" s="40"/>
      <c r="K7" s="40"/>
      <c r="L7" s="40"/>
    </row>
    <row r="8" spans="1:12" ht="15.75">
      <c r="A8" s="40">
        <v>125</v>
      </c>
      <c r="B8" s="9" t="s">
        <v>56</v>
      </c>
      <c r="C8" s="83" t="s">
        <v>95</v>
      </c>
      <c r="D8" s="38">
        <v>3</v>
      </c>
      <c r="E8" s="38">
        <v>1.1599999999999999</v>
      </c>
      <c r="F8" s="38">
        <v>20.56</v>
      </c>
      <c r="G8" s="38">
        <v>104.8</v>
      </c>
      <c r="H8" s="38"/>
      <c r="I8" s="38"/>
      <c r="J8" s="38"/>
      <c r="K8" s="38"/>
      <c r="L8" s="38"/>
    </row>
    <row r="9" spans="1:12" ht="15.75">
      <c r="A9" s="40"/>
      <c r="B9" s="10"/>
      <c r="C9" s="83"/>
      <c r="D9" s="40"/>
      <c r="E9" s="40"/>
      <c r="F9" s="40"/>
      <c r="G9" s="40"/>
      <c r="H9" s="40"/>
      <c r="I9" s="40"/>
      <c r="J9" s="40"/>
      <c r="K9" s="40"/>
      <c r="L9" s="40"/>
    </row>
    <row r="10" spans="1:12" ht="15.75">
      <c r="A10" s="3"/>
      <c r="B10" s="10" t="s">
        <v>9</v>
      </c>
      <c r="C10" s="102"/>
      <c r="D10" s="41">
        <f>SUM(D5:D9)</f>
        <v>22.97</v>
      </c>
      <c r="E10" s="41">
        <f>SUM(E5:E9)</f>
        <v>23.94</v>
      </c>
      <c r="F10" s="41">
        <f>SUM(F5:F9)</f>
        <v>147.34</v>
      </c>
      <c r="G10" s="41">
        <f>SUM(G5:G9)</f>
        <v>721.13</v>
      </c>
      <c r="H10" s="41"/>
      <c r="I10" s="41"/>
      <c r="J10" s="41"/>
      <c r="K10" s="41"/>
      <c r="L10" s="41"/>
    </row>
    <row r="11" spans="1:12" ht="15.75">
      <c r="A11" s="3"/>
      <c r="B11" s="11" t="s">
        <v>10</v>
      </c>
      <c r="C11" s="103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3" t="s">
        <v>131</v>
      </c>
      <c r="B12" s="6" t="s">
        <v>126</v>
      </c>
      <c r="C12" s="83" t="s">
        <v>129</v>
      </c>
      <c r="D12" s="38">
        <v>5.74</v>
      </c>
      <c r="E12" s="38">
        <v>3.02</v>
      </c>
      <c r="F12" s="38">
        <v>16.3</v>
      </c>
      <c r="G12" s="38">
        <v>107</v>
      </c>
      <c r="H12" s="38"/>
      <c r="I12" s="38"/>
      <c r="J12" s="38"/>
      <c r="K12" s="38"/>
      <c r="L12" s="38"/>
    </row>
    <row r="13" spans="1:12" ht="15.75">
      <c r="A13" s="20">
        <v>561</v>
      </c>
      <c r="B13" s="21" t="s">
        <v>127</v>
      </c>
      <c r="C13" s="64" t="s">
        <v>40</v>
      </c>
      <c r="D13" s="48">
        <v>13.88</v>
      </c>
      <c r="E13" s="48">
        <v>16.03</v>
      </c>
      <c r="F13" s="48">
        <v>285</v>
      </c>
      <c r="G13" s="48">
        <v>71.180000000000007</v>
      </c>
      <c r="H13" s="48"/>
      <c r="I13" s="48"/>
      <c r="J13" s="48"/>
      <c r="K13" s="48"/>
      <c r="L13" s="48"/>
    </row>
    <row r="14" spans="1:12" ht="15.75">
      <c r="A14" s="29">
        <v>304</v>
      </c>
      <c r="B14" s="27" t="s">
        <v>77</v>
      </c>
      <c r="C14" s="56" t="s">
        <v>27</v>
      </c>
      <c r="D14" s="31">
        <v>3.85</v>
      </c>
      <c r="E14" s="31">
        <v>5.58</v>
      </c>
      <c r="F14" s="31">
        <v>70.069999999999993</v>
      </c>
      <c r="G14" s="31">
        <v>226</v>
      </c>
      <c r="H14" s="40"/>
      <c r="I14" s="40"/>
      <c r="J14" s="40"/>
      <c r="K14" s="40"/>
      <c r="L14" s="40"/>
    </row>
    <row r="15" spans="1:12" ht="15.75">
      <c r="A15" s="39">
        <v>312</v>
      </c>
      <c r="B15" s="6" t="s">
        <v>128</v>
      </c>
      <c r="C15" s="81" t="s">
        <v>25</v>
      </c>
      <c r="D15" s="40">
        <v>0.2</v>
      </c>
      <c r="E15" s="40">
        <v>0.2</v>
      </c>
      <c r="F15" s="40">
        <v>27.02</v>
      </c>
      <c r="G15" s="40">
        <v>110</v>
      </c>
      <c r="H15" s="40"/>
      <c r="I15" s="40"/>
      <c r="J15" s="40"/>
      <c r="K15" s="40"/>
      <c r="L15" s="40"/>
    </row>
    <row r="16" spans="1:12" ht="15.75">
      <c r="A16" s="39">
        <v>1</v>
      </c>
      <c r="B16" s="50" t="s">
        <v>55</v>
      </c>
      <c r="C16" s="83" t="s">
        <v>130</v>
      </c>
      <c r="D16" s="38">
        <v>5.64</v>
      </c>
      <c r="E16" s="38">
        <v>1.64</v>
      </c>
      <c r="F16" s="38">
        <v>33.86</v>
      </c>
      <c r="G16" s="38">
        <v>174.4</v>
      </c>
      <c r="H16" s="38"/>
      <c r="I16" s="38"/>
      <c r="J16" s="38"/>
      <c r="K16" s="38"/>
      <c r="L16" s="38"/>
    </row>
    <row r="17" spans="1:12" ht="15.75">
      <c r="A17" s="40"/>
      <c r="B17" s="27"/>
      <c r="C17" s="83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.75">
      <c r="A18" s="39"/>
      <c r="B18" s="13" t="s">
        <v>11</v>
      </c>
      <c r="C18" s="81"/>
      <c r="D18" s="42">
        <f>SUM(D12:D17)</f>
        <v>29.310000000000002</v>
      </c>
      <c r="E18" s="42">
        <f t="shared" ref="E18:F18" si="0">SUM(E12:E17)</f>
        <v>26.470000000000002</v>
      </c>
      <c r="F18" s="42">
        <f t="shared" si="0"/>
        <v>432.25</v>
      </c>
      <c r="G18" s="42">
        <f>SUM(G12:G17)</f>
        <v>688.58</v>
      </c>
      <c r="H18" s="42"/>
      <c r="I18" s="42"/>
      <c r="J18" s="42"/>
      <c r="K18" s="42"/>
      <c r="L18" s="42"/>
    </row>
    <row r="19" spans="1:12" ht="15.75">
      <c r="A19" s="3"/>
      <c r="B19" s="7"/>
      <c r="C19" s="8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>
      <c r="A20" s="3"/>
      <c r="B20" s="43" t="s">
        <v>13</v>
      </c>
      <c r="C20" s="7"/>
      <c r="D20" s="14">
        <f t="shared" ref="D20:F20" si="1">D18+D10</f>
        <v>52.28</v>
      </c>
      <c r="E20" s="14">
        <f t="shared" si="1"/>
        <v>50.410000000000004</v>
      </c>
      <c r="F20" s="14">
        <f t="shared" si="1"/>
        <v>579.59</v>
      </c>
      <c r="G20" s="14">
        <f>G18+G10</f>
        <v>1409.71</v>
      </c>
      <c r="H20" s="14"/>
      <c r="I20" s="14"/>
      <c r="J20" s="14"/>
      <c r="K20" s="14"/>
      <c r="L20" s="14"/>
    </row>
    <row r="21" spans="1:12" ht="15.75">
      <c r="A21" s="3"/>
      <c r="B21" s="2" t="s">
        <v>51</v>
      </c>
      <c r="C21" s="14">
        <f>G10/G20*100</f>
        <v>51.154492768016112</v>
      </c>
      <c r="D21" s="13"/>
      <c r="E21" s="13"/>
      <c r="F21" s="13"/>
      <c r="G21" s="13"/>
      <c r="H21" s="14"/>
      <c r="I21" s="14"/>
      <c r="J21" s="14"/>
      <c r="K21" s="14"/>
      <c r="L21" s="14"/>
    </row>
    <row r="22" spans="1:12">
      <c r="A22" s="2"/>
      <c r="B22" s="3" t="s">
        <v>15</v>
      </c>
      <c r="C22" s="16">
        <f>G18/G20*100</f>
        <v>48.845507231983888</v>
      </c>
      <c r="D22" s="2"/>
      <c r="E22" s="2"/>
      <c r="F22" s="2"/>
      <c r="G22" s="2"/>
    </row>
    <row r="23" spans="1:12">
      <c r="A23" s="2"/>
      <c r="B23" s="3" t="s">
        <v>16</v>
      </c>
      <c r="C23" s="16">
        <v>0</v>
      </c>
      <c r="D23" s="2"/>
      <c r="E23" s="2"/>
      <c r="F23" s="2"/>
      <c r="G23" s="2"/>
    </row>
    <row r="24" spans="1:12">
      <c r="A24" s="2"/>
      <c r="B24" s="3" t="s">
        <v>17</v>
      </c>
      <c r="C24" s="16">
        <v>0</v>
      </c>
      <c r="D24" s="2"/>
      <c r="E24" s="2"/>
      <c r="F24" s="2"/>
      <c r="G24" s="2"/>
    </row>
    <row r="25" spans="1:12">
      <c r="A25" s="2"/>
      <c r="B25" s="3" t="s">
        <v>18</v>
      </c>
      <c r="C25" s="16">
        <v>0</v>
      </c>
      <c r="D25" s="2"/>
      <c r="E25" s="2"/>
      <c r="F25" s="2"/>
      <c r="G25" s="2"/>
    </row>
    <row r="26" spans="1:12">
      <c r="A26" s="2"/>
      <c r="B26" s="2"/>
      <c r="C26" s="16"/>
      <c r="D26" s="2"/>
      <c r="E26" s="2"/>
      <c r="F26" s="2"/>
      <c r="G26" s="2"/>
    </row>
    <row r="27" spans="1:12">
      <c r="A27" s="2"/>
      <c r="B27" s="2"/>
      <c r="C27" s="2"/>
      <c r="D27" s="2"/>
      <c r="E27" s="2"/>
      <c r="F27" s="2"/>
      <c r="G27" s="2"/>
    </row>
    <row r="28" spans="1:12">
      <c r="A28" s="2"/>
      <c r="B28" s="73"/>
      <c r="C28" s="2"/>
      <c r="D28" s="2"/>
      <c r="E28" s="2"/>
      <c r="F28" s="2"/>
      <c r="G28" s="2"/>
    </row>
    <row r="29" spans="1:12">
      <c r="B29" s="73"/>
    </row>
    <row r="30" spans="1:12">
      <c r="B30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S23" sqref="S23"/>
    </sheetView>
  </sheetViews>
  <sheetFormatPr defaultRowHeight="15"/>
  <cols>
    <col min="2" max="2" width="40.28515625" customWidth="1"/>
    <col min="3" max="3" width="10.42578125" customWidth="1"/>
    <col min="8" max="13" width="0" hidden="1" customWidth="1"/>
  </cols>
  <sheetData>
    <row r="1" spans="1:12" ht="18.75">
      <c r="A1" s="1" t="s">
        <v>32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  <c r="H3" s="63" t="s">
        <v>36</v>
      </c>
      <c r="I3" s="62" t="s">
        <v>20</v>
      </c>
      <c r="J3" s="62" t="s">
        <v>39</v>
      </c>
      <c r="K3" s="62" t="s">
        <v>37</v>
      </c>
      <c r="L3" s="62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7">
        <v>233</v>
      </c>
      <c r="B5" s="22" t="s">
        <v>132</v>
      </c>
      <c r="C5" s="44" t="s">
        <v>35</v>
      </c>
      <c r="D5" s="24">
        <v>27.9</v>
      </c>
      <c r="E5" s="24">
        <v>6.34</v>
      </c>
      <c r="F5" s="24">
        <v>32.659999999999997</v>
      </c>
      <c r="G5" s="24">
        <v>303.8</v>
      </c>
      <c r="H5" s="44"/>
      <c r="I5" s="24"/>
      <c r="J5" s="24"/>
      <c r="K5" s="24"/>
      <c r="L5" s="24"/>
    </row>
    <row r="6" spans="1:12" ht="15.75">
      <c r="A6" s="33">
        <v>14</v>
      </c>
      <c r="B6" s="28" t="s">
        <v>133</v>
      </c>
      <c r="C6" s="56" t="s">
        <v>24</v>
      </c>
      <c r="D6" s="24">
        <v>0.01</v>
      </c>
      <c r="E6" s="24">
        <v>0.72</v>
      </c>
      <c r="F6" s="24">
        <v>0.01</v>
      </c>
      <c r="G6" s="24">
        <v>66</v>
      </c>
      <c r="H6" s="24"/>
      <c r="I6" s="24"/>
      <c r="J6" s="24"/>
      <c r="K6" s="24"/>
      <c r="L6" s="24"/>
    </row>
    <row r="7" spans="1:12" ht="15.75">
      <c r="A7" s="33">
        <v>15</v>
      </c>
      <c r="B7" s="28" t="s">
        <v>147</v>
      </c>
      <c r="C7" s="56" t="s">
        <v>30</v>
      </c>
      <c r="D7" s="92">
        <v>4.5999999999999996</v>
      </c>
      <c r="E7" s="92">
        <v>1.0900000000000001</v>
      </c>
      <c r="F7" s="92">
        <v>26.09</v>
      </c>
      <c r="G7" s="92">
        <v>215.06</v>
      </c>
      <c r="H7" s="92"/>
      <c r="I7" s="92"/>
      <c r="J7" s="92"/>
      <c r="K7" s="92"/>
      <c r="L7" s="92"/>
    </row>
    <row r="8" spans="1:12" ht="15.75">
      <c r="A8" s="33">
        <v>382</v>
      </c>
      <c r="B8" s="28" t="s">
        <v>74</v>
      </c>
      <c r="C8" s="56" t="s">
        <v>25</v>
      </c>
      <c r="D8" s="31">
        <v>4.2</v>
      </c>
      <c r="E8" s="31">
        <v>3.63</v>
      </c>
      <c r="F8" s="31">
        <v>17.260000000000002</v>
      </c>
      <c r="G8" s="31">
        <v>118.67</v>
      </c>
      <c r="H8" s="56"/>
      <c r="I8" s="31"/>
      <c r="J8" s="31"/>
      <c r="K8" s="31"/>
      <c r="L8" s="31"/>
    </row>
    <row r="9" spans="1:12" ht="15.75">
      <c r="A9" s="40">
        <v>125</v>
      </c>
      <c r="B9" s="9" t="s">
        <v>56</v>
      </c>
      <c r="C9" s="38">
        <v>3</v>
      </c>
      <c r="D9" s="38">
        <v>3</v>
      </c>
      <c r="E9" s="38">
        <v>1.1599999999999999</v>
      </c>
      <c r="F9" s="38">
        <v>20.56</v>
      </c>
      <c r="G9" s="38">
        <v>104.8</v>
      </c>
      <c r="H9" s="38"/>
      <c r="I9" s="38"/>
      <c r="J9" s="38"/>
      <c r="K9" s="38"/>
      <c r="L9" s="38"/>
    </row>
    <row r="10" spans="1:12" ht="15.75">
      <c r="A10" s="40"/>
      <c r="B10" s="6"/>
      <c r="C10" s="38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/>
      <c r="B11" s="10" t="s">
        <v>9</v>
      </c>
      <c r="C11" s="47"/>
      <c r="D11" s="41">
        <f>SUM(D5:D10)</f>
        <v>39.71</v>
      </c>
      <c r="E11" s="41">
        <f>SUM(E5:E10)</f>
        <v>12.940000000000001</v>
      </c>
      <c r="F11" s="41">
        <f>SUM(F5:F10)</f>
        <v>96.58</v>
      </c>
      <c r="G11" s="41">
        <f>SUM(G5:G10)</f>
        <v>808.32999999999993</v>
      </c>
      <c r="H11" s="11"/>
      <c r="I11" s="41"/>
      <c r="J11" s="41"/>
      <c r="K11" s="41"/>
      <c r="L11" s="41"/>
    </row>
    <row r="12" spans="1:12" ht="15.75">
      <c r="A12" s="39"/>
      <c r="B12" s="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.75">
      <c r="A13" s="39"/>
      <c r="B13" s="11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39" t="s">
        <v>136</v>
      </c>
      <c r="B14" s="6" t="s">
        <v>134</v>
      </c>
      <c r="C14" s="38" t="s">
        <v>107</v>
      </c>
      <c r="D14" s="38">
        <v>6.33</v>
      </c>
      <c r="E14" s="38">
        <v>5.17</v>
      </c>
      <c r="F14" s="38">
        <v>12.02</v>
      </c>
      <c r="G14" s="38">
        <v>153.22</v>
      </c>
      <c r="H14" s="38"/>
      <c r="I14" s="38"/>
      <c r="J14" s="38"/>
      <c r="K14" s="38"/>
      <c r="L14" s="38"/>
    </row>
    <row r="15" spans="1:12" ht="15.75">
      <c r="A15" s="39">
        <v>288</v>
      </c>
      <c r="B15" s="115" t="s">
        <v>96</v>
      </c>
      <c r="C15" s="38">
        <v>100</v>
      </c>
      <c r="D15" s="38">
        <v>18.13</v>
      </c>
      <c r="E15" s="38">
        <v>17.2</v>
      </c>
      <c r="F15" s="38">
        <v>0.05</v>
      </c>
      <c r="G15" s="38">
        <v>227.7</v>
      </c>
      <c r="H15" s="38"/>
      <c r="I15" s="38"/>
      <c r="J15" s="38"/>
      <c r="K15" s="38"/>
      <c r="L15" s="38"/>
    </row>
    <row r="16" spans="1:12" ht="15.75">
      <c r="A16" s="39" t="s">
        <v>137</v>
      </c>
      <c r="B16" s="37" t="s">
        <v>135</v>
      </c>
      <c r="C16" s="40" t="s">
        <v>138</v>
      </c>
      <c r="D16" s="40">
        <v>3.08</v>
      </c>
      <c r="E16" s="40">
        <v>17.93</v>
      </c>
      <c r="F16" s="40">
        <v>112.5</v>
      </c>
      <c r="G16" s="40">
        <v>63.75</v>
      </c>
      <c r="H16" s="40"/>
      <c r="I16" s="40"/>
      <c r="J16" s="40"/>
      <c r="K16" s="40"/>
      <c r="L16" s="40"/>
    </row>
    <row r="17" spans="1:12" ht="15.75">
      <c r="A17" s="104">
        <v>71</v>
      </c>
      <c r="B17" s="105" t="s">
        <v>82</v>
      </c>
      <c r="C17" s="108">
        <v>200</v>
      </c>
      <c r="D17" s="108">
        <v>1</v>
      </c>
      <c r="E17" s="108">
        <v>0</v>
      </c>
      <c r="F17" s="108">
        <v>24.24</v>
      </c>
      <c r="G17" s="108">
        <v>85.33</v>
      </c>
      <c r="H17" s="72"/>
      <c r="I17" s="72"/>
      <c r="J17" s="72"/>
      <c r="K17" s="72"/>
      <c r="L17" s="72"/>
    </row>
    <row r="18" spans="1:12" ht="15.75">
      <c r="A18" s="104"/>
      <c r="B18" s="105" t="s">
        <v>83</v>
      </c>
      <c r="C18" s="108" t="s">
        <v>68</v>
      </c>
      <c r="D18" s="108">
        <v>5.64</v>
      </c>
      <c r="E18" s="108">
        <v>1.64</v>
      </c>
      <c r="F18" s="108">
        <v>33.86</v>
      </c>
      <c r="G18" s="108">
        <v>174.4</v>
      </c>
      <c r="H18" s="72"/>
      <c r="I18" s="72"/>
      <c r="J18" s="72"/>
      <c r="K18" s="72"/>
      <c r="L18" s="72"/>
    </row>
    <row r="19" spans="1:12" ht="15.75">
      <c r="A19" s="33"/>
      <c r="B19" s="6"/>
      <c r="C19" s="106"/>
      <c r="D19" s="107"/>
      <c r="E19" s="107"/>
      <c r="F19" s="107"/>
      <c r="G19" s="107"/>
      <c r="H19" s="31"/>
      <c r="I19" s="31"/>
      <c r="J19" s="31"/>
      <c r="K19" s="31"/>
      <c r="L19" s="31"/>
    </row>
    <row r="20" spans="1:12" ht="15.75">
      <c r="A20" s="40"/>
      <c r="B20" s="50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.75">
      <c r="A21" s="39"/>
      <c r="B21" s="13" t="s">
        <v>11</v>
      </c>
      <c r="C21" s="7"/>
      <c r="D21" s="42">
        <f>SUM(D14:D20)</f>
        <v>34.18</v>
      </c>
      <c r="E21" s="42">
        <f>SUM(E14:E20)</f>
        <v>41.94</v>
      </c>
      <c r="F21" s="42">
        <f>SUM(F14:F20)</f>
        <v>182.67000000000002</v>
      </c>
      <c r="G21" s="42">
        <f>SUM(G14:G20)</f>
        <v>704.4</v>
      </c>
      <c r="H21" s="11"/>
      <c r="I21" s="42"/>
      <c r="J21" s="42"/>
      <c r="K21" s="42"/>
      <c r="L21" s="42"/>
    </row>
    <row r="22" spans="1:12" ht="15.75">
      <c r="A22" s="39"/>
      <c r="B22" s="7"/>
      <c r="C22" s="7"/>
      <c r="D22" s="45"/>
      <c r="E22" s="45"/>
      <c r="F22" s="45"/>
      <c r="G22" s="45"/>
      <c r="H22" s="40"/>
      <c r="I22" s="45"/>
      <c r="J22" s="45"/>
      <c r="K22" s="45"/>
      <c r="L22" s="45"/>
    </row>
    <row r="23" spans="1:12" ht="15.75">
      <c r="A23" s="3"/>
      <c r="B23" s="43" t="s">
        <v>13</v>
      </c>
      <c r="C23" s="11"/>
      <c r="D23" s="77">
        <f t="shared" ref="D23:F23" si="0">D21+D11</f>
        <v>73.89</v>
      </c>
      <c r="E23" s="77">
        <f t="shared" si="0"/>
        <v>54.879999999999995</v>
      </c>
      <c r="F23" s="77">
        <f t="shared" si="0"/>
        <v>279.25</v>
      </c>
      <c r="G23" s="77">
        <f>G21+G11</f>
        <v>1512.73</v>
      </c>
      <c r="H23" s="78"/>
      <c r="I23" s="79"/>
      <c r="J23" s="79"/>
      <c r="K23" s="79"/>
      <c r="L23" s="79"/>
    </row>
    <row r="24" spans="1:12">
      <c r="A24" s="2"/>
      <c r="B24" s="2"/>
      <c r="C24" s="2"/>
      <c r="D24" s="2"/>
      <c r="E24" s="2"/>
      <c r="F24" s="2"/>
      <c r="G24" s="2"/>
    </row>
    <row r="25" spans="1:12">
      <c r="A25" s="2"/>
      <c r="B25" s="3" t="s">
        <v>14</v>
      </c>
      <c r="C25" s="80">
        <f>G11/G23*100</f>
        <v>53.43518010484356</v>
      </c>
      <c r="D25" s="2"/>
      <c r="E25" s="2"/>
      <c r="F25" s="2"/>
      <c r="G25" s="2"/>
    </row>
    <row r="26" spans="1:12">
      <c r="A26" s="2"/>
      <c r="B26" s="3" t="s">
        <v>15</v>
      </c>
      <c r="C26" s="80">
        <f>G21/G23*100</f>
        <v>46.56481989515644</v>
      </c>
      <c r="D26" s="2"/>
      <c r="E26" s="2"/>
      <c r="F26" s="2"/>
      <c r="G26" s="2"/>
    </row>
    <row r="27" spans="1:12">
      <c r="A27" s="2"/>
      <c r="B27" s="3" t="s">
        <v>16</v>
      </c>
      <c r="C27" s="80">
        <v>0</v>
      </c>
      <c r="D27" s="2"/>
      <c r="E27" s="2"/>
      <c r="F27" s="2"/>
      <c r="G27" s="2"/>
    </row>
    <row r="28" spans="1:12">
      <c r="A28" s="2"/>
      <c r="B28" s="3" t="s">
        <v>17</v>
      </c>
      <c r="C28" s="80">
        <v>0</v>
      </c>
      <c r="D28" s="2"/>
      <c r="E28" s="2"/>
      <c r="F28" s="2"/>
      <c r="G28" s="2"/>
    </row>
    <row r="29" spans="1:12">
      <c r="A29" s="2"/>
      <c r="B29" s="3" t="s">
        <v>18</v>
      </c>
      <c r="C29" s="16">
        <v>0</v>
      </c>
      <c r="D29" s="2"/>
      <c r="E29" s="2"/>
      <c r="F29" s="2"/>
      <c r="G29" s="2"/>
    </row>
    <row r="30" spans="1:12">
      <c r="A30" s="2"/>
      <c r="B30" s="2"/>
      <c r="C30" s="2"/>
      <c r="D30" s="2"/>
      <c r="E30" s="2"/>
      <c r="F30" s="2"/>
      <c r="G30" s="2"/>
    </row>
    <row r="31" spans="1:12">
      <c r="E3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D15" sqref="D15"/>
    </sheetView>
  </sheetViews>
  <sheetFormatPr defaultRowHeight="15"/>
  <cols>
    <col min="2" max="2" width="44.5703125" customWidth="1"/>
    <col min="3" max="3" width="11.28515625" customWidth="1"/>
  </cols>
  <sheetData>
    <row r="1" spans="1:7" ht="18.75">
      <c r="A1" s="1" t="s">
        <v>33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29.25">
      <c r="A3" s="60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2" t="s">
        <v>7</v>
      </c>
      <c r="G3" s="62" t="s">
        <v>19</v>
      </c>
    </row>
    <row r="4" spans="1:7" ht="15.75">
      <c r="A4" s="3"/>
      <c r="B4" s="5" t="s">
        <v>8</v>
      </c>
      <c r="C4" s="3"/>
      <c r="D4" s="3"/>
      <c r="E4" s="3"/>
      <c r="F4" s="3"/>
      <c r="G4" s="3"/>
    </row>
    <row r="5" spans="1:7" ht="15.75">
      <c r="A5" s="29">
        <v>44</v>
      </c>
      <c r="B5" s="28" t="s">
        <v>97</v>
      </c>
      <c r="C5" s="91" t="s">
        <v>35</v>
      </c>
      <c r="D5" s="32">
        <v>0.7</v>
      </c>
      <c r="E5" s="32">
        <v>6.6</v>
      </c>
      <c r="F5" s="32">
        <v>40.1</v>
      </c>
      <c r="G5" s="32">
        <v>225</v>
      </c>
    </row>
    <row r="6" spans="1:7" ht="15.75">
      <c r="A6" s="20">
        <v>337</v>
      </c>
      <c r="B6" s="19" t="s">
        <v>98</v>
      </c>
      <c r="C6" s="64" t="s">
        <v>99</v>
      </c>
      <c r="D6" s="48">
        <v>10.199999999999999</v>
      </c>
      <c r="E6" s="48">
        <v>9.1999999999999993</v>
      </c>
      <c r="F6" s="48">
        <v>0.6</v>
      </c>
      <c r="G6" s="48">
        <v>126</v>
      </c>
    </row>
    <row r="7" spans="1:7" ht="15.75">
      <c r="A7" s="81">
        <v>692</v>
      </c>
      <c r="B7" s="7" t="s">
        <v>59</v>
      </c>
      <c r="C7" s="81" t="s">
        <v>25</v>
      </c>
      <c r="D7" s="40">
        <v>1.7</v>
      </c>
      <c r="E7" s="40">
        <v>1.7</v>
      </c>
      <c r="F7" s="40">
        <v>10.6</v>
      </c>
      <c r="G7" s="40">
        <v>62</v>
      </c>
    </row>
    <row r="8" spans="1:7" ht="15.75">
      <c r="A8" s="40">
        <v>125</v>
      </c>
      <c r="B8" s="9" t="s">
        <v>56</v>
      </c>
      <c r="C8" s="83" t="s">
        <v>95</v>
      </c>
      <c r="D8" s="38">
        <v>3</v>
      </c>
      <c r="E8" s="38">
        <v>1.1599999999999999</v>
      </c>
      <c r="F8" s="38">
        <v>20.56</v>
      </c>
      <c r="G8" s="38">
        <v>104.8</v>
      </c>
    </row>
    <row r="9" spans="1:7" ht="15.75">
      <c r="A9" s="39"/>
      <c r="B9" s="10" t="s">
        <v>9</v>
      </c>
      <c r="C9" s="81"/>
      <c r="D9" s="41">
        <f t="shared" ref="D9:F9" si="0">SUM(D5:D8)</f>
        <v>15.599999999999998</v>
      </c>
      <c r="E9" s="41">
        <f t="shared" si="0"/>
        <v>18.66</v>
      </c>
      <c r="F9" s="41">
        <f t="shared" si="0"/>
        <v>71.86</v>
      </c>
      <c r="G9" s="41">
        <f>SUM(G5:G8)</f>
        <v>517.79999999999995</v>
      </c>
    </row>
    <row r="10" spans="1:7" ht="15.75">
      <c r="A10" s="3"/>
      <c r="B10" s="7"/>
      <c r="C10" s="85"/>
      <c r="D10" s="7"/>
      <c r="E10" s="7"/>
      <c r="F10" s="7"/>
      <c r="G10" s="7"/>
    </row>
    <row r="11" spans="1:7" ht="15.75">
      <c r="A11" s="3"/>
      <c r="B11" s="11" t="s">
        <v>10</v>
      </c>
      <c r="C11" s="85"/>
      <c r="D11" s="7"/>
      <c r="E11" s="7"/>
      <c r="F11" s="7"/>
      <c r="G11" s="7"/>
    </row>
    <row r="12" spans="1:7" ht="15.75">
      <c r="A12" s="39">
        <v>102</v>
      </c>
      <c r="B12" s="6" t="s">
        <v>139</v>
      </c>
      <c r="C12" s="83" t="s">
        <v>107</v>
      </c>
      <c r="D12" s="38">
        <v>11.25</v>
      </c>
      <c r="E12" s="38">
        <v>6.42</v>
      </c>
      <c r="F12" s="38">
        <v>17.3</v>
      </c>
      <c r="G12" s="38">
        <v>179</v>
      </c>
    </row>
    <row r="13" spans="1:7" ht="15.75">
      <c r="A13" s="109">
        <v>284</v>
      </c>
      <c r="B13" s="110" t="s">
        <v>140</v>
      </c>
      <c r="C13" s="111" t="s">
        <v>110</v>
      </c>
      <c r="D13" s="112">
        <v>16.64</v>
      </c>
      <c r="E13" s="112">
        <v>20.89</v>
      </c>
      <c r="F13" s="112">
        <v>19.8</v>
      </c>
      <c r="G13" s="112">
        <v>325</v>
      </c>
    </row>
    <row r="14" spans="1:7" ht="15.75">
      <c r="A14" s="109">
        <v>591</v>
      </c>
      <c r="B14" s="110" t="s">
        <v>100</v>
      </c>
      <c r="C14" s="111" t="s">
        <v>25</v>
      </c>
      <c r="D14" s="112">
        <v>0.36</v>
      </c>
      <c r="E14" s="112">
        <v>0</v>
      </c>
      <c r="F14" s="112">
        <v>34.03</v>
      </c>
      <c r="G14" s="112">
        <v>140.1</v>
      </c>
    </row>
    <row r="15" spans="1:7" ht="15.75">
      <c r="A15" s="39">
        <v>125</v>
      </c>
      <c r="B15" s="37" t="s">
        <v>83</v>
      </c>
      <c r="C15" s="81" t="s">
        <v>68</v>
      </c>
      <c r="D15" s="40">
        <v>5.64</v>
      </c>
      <c r="E15" s="40">
        <v>1.64</v>
      </c>
      <c r="F15" s="40">
        <v>33.86</v>
      </c>
      <c r="G15" s="40">
        <v>174.4</v>
      </c>
    </row>
    <row r="16" spans="1:7" ht="15.75">
      <c r="A16" s="39"/>
      <c r="B16" s="7"/>
      <c r="C16" s="81"/>
      <c r="D16" s="40"/>
      <c r="E16" s="40"/>
      <c r="F16" s="40"/>
      <c r="G16" s="40"/>
    </row>
    <row r="17" spans="1:7" ht="15.75">
      <c r="A17" s="40"/>
      <c r="B17" s="6"/>
      <c r="C17" s="83"/>
      <c r="D17" s="38"/>
      <c r="E17" s="38"/>
      <c r="F17" s="38"/>
      <c r="G17" s="38"/>
    </row>
    <row r="18" spans="1:7" ht="15.75">
      <c r="A18" s="39"/>
      <c r="B18" s="13" t="s">
        <v>11</v>
      </c>
      <c r="C18" s="81"/>
      <c r="D18" s="42">
        <f>SUM(D12:D17)</f>
        <v>33.89</v>
      </c>
      <c r="E18" s="42">
        <f>SUM(E12:E17)</f>
        <v>28.950000000000003</v>
      </c>
      <c r="F18" s="42">
        <f>SUM(F12:F17)</f>
        <v>104.99</v>
      </c>
      <c r="G18" s="42">
        <f>SUM(G12:G17)</f>
        <v>818.5</v>
      </c>
    </row>
    <row r="19" spans="1:7" ht="15.75">
      <c r="A19" s="3"/>
      <c r="B19" s="7"/>
      <c r="C19" s="85"/>
      <c r="D19" s="15"/>
      <c r="E19" s="15"/>
      <c r="F19" s="15"/>
      <c r="G19" s="15"/>
    </row>
    <row r="20" spans="1:7" ht="15.75">
      <c r="A20" s="3"/>
      <c r="B20" s="43" t="s">
        <v>13</v>
      </c>
      <c r="C20" s="69"/>
      <c r="D20" s="42">
        <f t="shared" ref="D20:F20" si="1">D18+D9</f>
        <v>49.489999999999995</v>
      </c>
      <c r="E20" s="42">
        <f t="shared" si="1"/>
        <v>47.61</v>
      </c>
      <c r="F20" s="42">
        <f t="shared" si="1"/>
        <v>176.85</v>
      </c>
      <c r="G20" s="42">
        <f>G18+G9</f>
        <v>1336.3</v>
      </c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3" t="s">
        <v>14</v>
      </c>
      <c r="C22" s="16">
        <f>G9/G20*100</f>
        <v>38.74878395569857</v>
      </c>
      <c r="D22" s="2"/>
      <c r="E22" s="2"/>
      <c r="F22" s="2"/>
      <c r="G22" s="2"/>
    </row>
    <row r="23" spans="1:7">
      <c r="A23" s="2"/>
      <c r="B23" s="3" t="s">
        <v>15</v>
      </c>
      <c r="C23" s="16">
        <f>G18/G20*100</f>
        <v>61.25121604430143</v>
      </c>
      <c r="D23" s="2"/>
      <c r="E23" s="2"/>
      <c r="F23" s="2"/>
      <c r="G23" s="2"/>
    </row>
    <row r="24" spans="1:7">
      <c r="A24" s="2"/>
      <c r="B24" s="3" t="s">
        <v>16</v>
      </c>
      <c r="C24" s="16">
        <v>0</v>
      </c>
      <c r="D24" s="2"/>
      <c r="E24" s="2"/>
      <c r="F24" s="2"/>
      <c r="G24" s="2"/>
    </row>
    <row r="25" spans="1:7">
      <c r="A25" s="2"/>
      <c r="B25" s="3" t="s">
        <v>17</v>
      </c>
      <c r="C25" s="16">
        <v>0</v>
      </c>
      <c r="D25" s="2"/>
      <c r="E25" s="2"/>
      <c r="F25" s="2"/>
      <c r="G25" s="2"/>
    </row>
    <row r="26" spans="1:7">
      <c r="A26" s="2"/>
      <c r="B26" s="3" t="s">
        <v>18</v>
      </c>
      <c r="C26" s="16">
        <v>0</v>
      </c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2021-09-27T05:29:34Z</dcterms:modified>
</cp:coreProperties>
</file>