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activeTab="5"/>
  </bookViews>
  <sheets>
    <sheet name="Лист1" sheetId="6" r:id="rId1"/>
    <sheet name="Лист2" sheetId="2" r:id="rId2"/>
    <sheet name="Лист3" sheetId="3" r:id="rId3"/>
    <sheet name="Лист4" sheetId="4" r:id="rId4"/>
    <sheet name="Лист5" sheetId="5" r:id="rId5"/>
    <sheet name="Лист6" sheetId="1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3" sheetId="13" r:id="rId12"/>
  </sheets>
  <calcPr calcId="124519"/>
</workbook>
</file>

<file path=xl/calcChain.xml><?xml version="1.0" encoding="utf-8"?>
<calcChain xmlns="http://schemas.openxmlformats.org/spreadsheetml/2006/main">
  <c r="G18" i="5"/>
  <c r="G19" i="10"/>
  <c r="G12" i="1"/>
  <c r="G10" i="5"/>
  <c r="D18"/>
  <c r="C26" i="3"/>
  <c r="D23"/>
  <c r="D20"/>
  <c r="D10"/>
  <c r="C22" i="2"/>
  <c r="C25" i="6"/>
  <c r="G21"/>
  <c r="F21"/>
  <c r="E21"/>
  <c r="D21"/>
  <c r="H9" i="11"/>
  <c r="G10" i="10"/>
  <c r="G21"/>
  <c r="C24" s="1"/>
  <c r="G10" i="9"/>
  <c r="G19"/>
  <c r="G21" s="1"/>
  <c r="G21" i="8"/>
  <c r="G11"/>
  <c r="G12" i="7"/>
  <c r="G20"/>
  <c r="G22" s="1"/>
  <c r="C24" s="1"/>
  <c r="D20"/>
  <c r="F18" i="5"/>
  <c r="E18"/>
  <c r="E10"/>
  <c r="E17" i="4"/>
  <c r="F17"/>
  <c r="G17"/>
  <c r="D17"/>
  <c r="E10" i="3"/>
  <c r="E20"/>
  <c r="G20"/>
  <c r="G10" i="2"/>
  <c r="G21" i="1"/>
  <c r="F21"/>
  <c r="E21"/>
  <c r="D21"/>
  <c r="D12"/>
  <c r="D24" s="1"/>
  <c r="E12"/>
  <c r="C23" i="10" l="1"/>
  <c r="C24" i="9"/>
  <c r="C23"/>
  <c r="G23" i="8"/>
  <c r="C26" s="1"/>
  <c r="C23" i="7"/>
  <c r="E24" i="1"/>
  <c r="E20" i="5"/>
  <c r="G20"/>
  <c r="E23" i="3"/>
  <c r="M34" i="13"/>
  <c r="M33"/>
  <c r="M31"/>
  <c r="M30"/>
  <c r="M29"/>
  <c r="M28"/>
  <c r="M27"/>
  <c r="M26"/>
  <c r="M25"/>
  <c r="M24"/>
  <c r="M23"/>
  <c r="M22"/>
  <c r="M21"/>
  <c r="M20"/>
  <c r="M19"/>
  <c r="M18"/>
  <c r="M17"/>
  <c r="M16"/>
  <c r="M14"/>
  <c r="M13"/>
  <c r="M12"/>
  <c r="M11"/>
  <c r="M10"/>
  <c r="M9"/>
  <c r="M8"/>
  <c r="M7"/>
  <c r="M6"/>
  <c r="M5"/>
  <c r="M4"/>
  <c r="C25" i="8" l="1"/>
  <c r="C24" i="5"/>
  <c r="C23"/>
  <c r="J9" i="11"/>
  <c r="I9"/>
  <c r="G9"/>
  <c r="F9"/>
  <c r="F18" i="2" l="1"/>
  <c r="E18"/>
  <c r="D18"/>
  <c r="G18"/>
  <c r="G20" l="1"/>
  <c r="E7" i="11"/>
  <c r="C23" i="2"/>
  <c r="F10" i="10"/>
  <c r="E10"/>
  <c r="D10"/>
  <c r="F20" i="7"/>
  <c r="E20"/>
  <c r="F12"/>
  <c r="E12"/>
  <c r="D12"/>
  <c r="D22" s="1"/>
  <c r="F10" i="5"/>
  <c r="F20" s="1"/>
  <c r="D10"/>
  <c r="D20" s="1"/>
  <c r="G10" i="4"/>
  <c r="F10"/>
  <c r="F19" s="1"/>
  <c r="E10"/>
  <c r="E19" s="1"/>
  <c r="D10"/>
  <c r="D19" s="1"/>
  <c r="G10" i="3"/>
  <c r="G23" s="1"/>
  <c r="F10"/>
  <c r="F22" i="7" l="1"/>
  <c r="E22"/>
  <c r="G19" i="4"/>
  <c r="C23" s="1"/>
  <c r="C22"/>
  <c r="C27" i="3"/>
  <c r="G11" i="6"/>
  <c r="F10" i="2"/>
  <c r="F20" s="1"/>
  <c r="E10"/>
  <c r="E20" s="1"/>
  <c r="D10"/>
  <c r="G23" i="6" l="1"/>
  <c r="D20" i="2"/>
  <c r="F19" i="10"/>
  <c r="F21" s="1"/>
  <c r="E19"/>
  <c r="E21" s="1"/>
  <c r="D19"/>
  <c r="D21" s="1"/>
  <c r="F19" i="9"/>
  <c r="F21" s="1"/>
  <c r="E19"/>
  <c r="E21" s="1"/>
  <c r="D19"/>
  <c r="D21" s="1"/>
  <c r="F10"/>
  <c r="E10"/>
  <c r="D10"/>
  <c r="C26" i="6" l="1"/>
  <c r="E21" i="8"/>
  <c r="D21"/>
  <c r="F21"/>
  <c r="F11"/>
  <c r="E11"/>
  <c r="D11"/>
  <c r="E23" l="1"/>
  <c r="D23"/>
  <c r="F23"/>
  <c r="C7" i="11"/>
  <c r="B7"/>
  <c r="F11" i="6"/>
  <c r="E11"/>
  <c r="D11"/>
  <c r="F23" l="1"/>
  <c r="C6" i="11"/>
  <c r="E23" i="6"/>
  <c r="C9" i="11" s="1"/>
  <c r="D23" i="6"/>
  <c r="B9" i="11" s="1"/>
  <c r="B6"/>
  <c r="F20" i="3"/>
  <c r="F12" i="1"/>
  <c r="F24" s="1"/>
  <c r="G24" l="1"/>
  <c r="C26" s="1"/>
  <c r="E6" i="11"/>
  <c r="D6"/>
  <c r="F23" i="3"/>
  <c r="D7" i="11"/>
  <c r="D9"/>
  <c r="C27" i="1" l="1"/>
  <c r="E9" i="11"/>
</calcChain>
</file>

<file path=xl/sharedStrings.xml><?xml version="1.0" encoding="utf-8"?>
<sst xmlns="http://schemas.openxmlformats.org/spreadsheetml/2006/main" count="492" uniqueCount="210">
  <si>
    <t>Неделя 1: Понедельник</t>
  </si>
  <si>
    <t>Возрастная категория 1-4 класс</t>
  </si>
  <si>
    <t>№ рец</t>
  </si>
  <si>
    <t>Наименование блюда</t>
  </si>
  <si>
    <t>Масса порции</t>
  </si>
  <si>
    <t>Б</t>
  </si>
  <si>
    <t>Ж</t>
  </si>
  <si>
    <t>У</t>
  </si>
  <si>
    <t xml:space="preserve">Завтрак </t>
  </si>
  <si>
    <t>всего за завтрак</t>
  </si>
  <si>
    <t>Обед</t>
  </si>
  <si>
    <t>всего за обед</t>
  </si>
  <si>
    <t>Полдник</t>
  </si>
  <si>
    <t>Итого за день</t>
  </si>
  <si>
    <t>Завтрак %</t>
  </si>
  <si>
    <t>Обед %</t>
  </si>
  <si>
    <t>Полдник %</t>
  </si>
  <si>
    <t>Ужин %</t>
  </si>
  <si>
    <t>5-питание %</t>
  </si>
  <si>
    <t>Ккал</t>
  </si>
  <si>
    <t>Fe</t>
  </si>
  <si>
    <t>B1</t>
  </si>
  <si>
    <t>Неделя 1: Вторник</t>
  </si>
  <si>
    <t>К</t>
  </si>
  <si>
    <t>10</t>
  </si>
  <si>
    <t>200</t>
  </si>
  <si>
    <t>Неделя 1: Среда</t>
  </si>
  <si>
    <t>150</t>
  </si>
  <si>
    <t>Неделя 1: Четверг</t>
  </si>
  <si>
    <t>Неделя 1: Пятница</t>
  </si>
  <si>
    <t>20</t>
  </si>
  <si>
    <t>Неделя 2: Вторник</t>
  </si>
  <si>
    <t>Неделя 2: Среда</t>
  </si>
  <si>
    <t>Неделя 2: Четверг</t>
  </si>
  <si>
    <t>Неделя 2: Пятница</t>
  </si>
  <si>
    <t>150/20</t>
  </si>
  <si>
    <t>Са</t>
  </si>
  <si>
    <t>В2</t>
  </si>
  <si>
    <t>С</t>
  </si>
  <si>
    <t>В1</t>
  </si>
  <si>
    <t>100</t>
  </si>
  <si>
    <t>60</t>
  </si>
  <si>
    <t>50/50</t>
  </si>
  <si>
    <t>382</t>
  </si>
  <si>
    <t>Суп молочный с вермишелью</t>
  </si>
  <si>
    <t>В среднем за 10 дней</t>
  </si>
  <si>
    <t>1-4 класс</t>
  </si>
  <si>
    <t>Прием пищи</t>
  </si>
  <si>
    <t>Белки</t>
  </si>
  <si>
    <t>Жиры</t>
  </si>
  <si>
    <t>Углеводы</t>
  </si>
  <si>
    <t>Завтрак</t>
  </si>
  <si>
    <t>Итого</t>
  </si>
  <si>
    <t>9</t>
  </si>
  <si>
    <t>Голубцы ленивые</t>
  </si>
  <si>
    <t>для 1 - 4 классов</t>
  </si>
  <si>
    <t>Наименование продукта</t>
  </si>
  <si>
    <t>Норма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</si>
  <si>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</si>
  <si>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</si>
  <si>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</si>
  <si>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</si>
  <si>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</si>
  <si>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</si>
  <si>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</si>
  <si>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</si>
  <si>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</si>
  <si>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</si>
  <si>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Всего</t>
  </si>
  <si>
    <t>Среднее за 10 дн</t>
  </si>
  <si>
    <t>% вып-я</t>
  </si>
  <si>
    <t>Отклонения от нормы (+/-) в %</t>
  </si>
  <si>
    <t>хлеб ржаной</t>
  </si>
  <si>
    <t>коктейль поставила в соки, как витаминизированный напиток</t>
  </si>
  <si>
    <t>батон</t>
  </si>
  <si>
    <t>мука</t>
  </si>
  <si>
    <t>консерву тоже поставила в норму рыбы</t>
  </si>
  <si>
    <t>крупы, бобовые</t>
  </si>
  <si>
    <t>макаронные изделия</t>
  </si>
  <si>
    <t>в норму кисломолочных поставила йогурты</t>
  </si>
  <si>
    <t>картофель</t>
  </si>
  <si>
    <t>овощи (томат, консерв)</t>
  </si>
  <si>
    <t>лимонную кислоту включила в норму специй</t>
  </si>
  <si>
    <t>фрукты</t>
  </si>
  <si>
    <t>с/ф</t>
  </si>
  <si>
    <t>соки п/я, напитки витамин</t>
  </si>
  <si>
    <t>мясо говядин 1 категории</t>
  </si>
  <si>
    <t>суб продукты</t>
  </si>
  <si>
    <t>птица (цыплята бр. 1 катег)</t>
  </si>
  <si>
    <t>рыба (филе), слабосолёная</t>
  </si>
  <si>
    <t>молоко</t>
  </si>
  <si>
    <t>кисломолочные продукты</t>
  </si>
  <si>
    <t>творог</t>
  </si>
  <si>
    <t>сыр</t>
  </si>
  <si>
    <t>сметана</t>
  </si>
  <si>
    <t>масло сливочное</t>
  </si>
  <si>
    <t>масло растительное</t>
  </si>
  <si>
    <t>яйцо (шт)</t>
  </si>
  <si>
    <t>28,2 (0,7 яйца)</t>
  </si>
  <si>
    <t>сахар</t>
  </si>
  <si>
    <t>кондитерские</t>
  </si>
  <si>
    <t>чай</t>
  </si>
  <si>
    <t>какао - порошок</t>
  </si>
  <si>
    <t>кофейный напиток</t>
  </si>
  <si>
    <t>дрожжи хлебопекарные</t>
  </si>
  <si>
    <t>крахмал</t>
  </si>
  <si>
    <t>соль йодированная</t>
  </si>
  <si>
    <t>специи</t>
  </si>
  <si>
    <t>Анализ примерного 10-дневного меню 2 разового питания</t>
  </si>
  <si>
    <t>Кофейный напиток</t>
  </si>
  <si>
    <t>0200</t>
  </si>
  <si>
    <t>96</t>
  </si>
  <si>
    <t>297</t>
  </si>
  <si>
    <t>349</t>
  </si>
  <si>
    <t>125</t>
  </si>
  <si>
    <t>15/250</t>
  </si>
  <si>
    <t>0150</t>
  </si>
  <si>
    <t>40/40</t>
  </si>
  <si>
    <t>Рассольник Ленинград</t>
  </si>
  <si>
    <t>Греча отварная</t>
  </si>
  <si>
    <t>Компот из сухофруктов</t>
  </si>
  <si>
    <t>Хлеб</t>
  </si>
  <si>
    <t>Запеканка творожная со сгущенным молоком</t>
  </si>
  <si>
    <t>масло сливочное порционное</t>
  </si>
  <si>
    <t>какао с молоком</t>
  </si>
  <si>
    <t>печенье</t>
  </si>
  <si>
    <t>Щи из свежей капусты с курицей</t>
  </si>
  <si>
    <t>Компот</t>
  </si>
  <si>
    <t>рис отварной</t>
  </si>
  <si>
    <t>040</t>
  </si>
  <si>
    <t>Суп гороховый с курицей</t>
  </si>
  <si>
    <t>рыба тушенная с овощами</t>
  </si>
  <si>
    <t>картофельное пюре</t>
  </si>
  <si>
    <t>сок</t>
  </si>
  <si>
    <t>хлеб</t>
  </si>
  <si>
    <t>фрукт</t>
  </si>
  <si>
    <t>помидор свежий</t>
  </si>
  <si>
    <t>Горячий будерброд с сыром</t>
  </si>
  <si>
    <t>0250</t>
  </si>
  <si>
    <t>060</t>
  </si>
  <si>
    <t>050</t>
  </si>
  <si>
    <t>Борщ с курицей</t>
  </si>
  <si>
    <t>Плов с курицей</t>
  </si>
  <si>
    <t>компот</t>
  </si>
  <si>
    <t>какао</t>
  </si>
  <si>
    <t>зефир</t>
  </si>
  <si>
    <t>Суп картофельный с пшенкой и рыбными консервами</t>
  </si>
  <si>
    <t>Помидор свежий</t>
  </si>
  <si>
    <t>0120</t>
  </si>
  <si>
    <t>150-200</t>
  </si>
  <si>
    <t>омлет с маслом</t>
  </si>
  <si>
    <t>сыр порционно</t>
  </si>
  <si>
    <t>105</t>
  </si>
  <si>
    <t>50</t>
  </si>
  <si>
    <t>Шницель рыбный</t>
  </si>
  <si>
    <t>йогурт</t>
  </si>
  <si>
    <t>110</t>
  </si>
  <si>
    <t>40</t>
  </si>
  <si>
    <t>курица отварная</t>
  </si>
  <si>
    <t>Оладьи со сгущенным молоком</t>
  </si>
  <si>
    <t>яйцо вареное</t>
  </si>
  <si>
    <t>1</t>
  </si>
  <si>
    <t>кисель</t>
  </si>
  <si>
    <t>горячий бутерброд с сыром</t>
  </si>
  <si>
    <t>котлета куриная</t>
  </si>
  <si>
    <t>0,95</t>
  </si>
  <si>
    <t>суп картофельный с верм с мясом курин</t>
  </si>
  <si>
    <t>суфле куриное</t>
  </si>
  <si>
    <t>каша гречневая</t>
  </si>
  <si>
    <t>компот из сухофруктов</t>
  </si>
  <si>
    <t>250/20</t>
  </si>
  <si>
    <t>80/5</t>
  </si>
  <si>
    <t>150/10</t>
  </si>
  <si>
    <t>Макаронник с мясом</t>
  </si>
  <si>
    <t>145</t>
  </si>
  <si>
    <t>Котлета куриная (биточек)</t>
  </si>
  <si>
    <t>яблоко</t>
  </si>
  <si>
    <t>75/5</t>
  </si>
  <si>
    <t>Гречневая каша с молоком</t>
  </si>
  <si>
    <t>200/10</t>
  </si>
  <si>
    <t>хлеб батон</t>
  </si>
  <si>
    <t>Цыпленок тушенный в смет.соусе</t>
  </si>
  <si>
    <t>макароны отв</t>
  </si>
  <si>
    <t>.150/5</t>
  </si>
  <si>
    <t>Неделя 2: Понедельник</t>
  </si>
  <si>
    <t>омлет натуральный</t>
  </si>
  <si>
    <t>масло сливочн</t>
  </si>
  <si>
    <t>вафли</t>
  </si>
  <si>
    <t>14</t>
  </si>
  <si>
    <t>379</t>
  </si>
  <si>
    <t>12,16</t>
  </si>
  <si>
    <t>Фрикадельки куриные</t>
  </si>
  <si>
    <t>55</t>
  </si>
  <si>
    <t>суп картофельный с крупой, рыбой</t>
  </si>
  <si>
    <t>цыпленок тушеный в сметан соусе</t>
  </si>
  <si>
    <t>компот из св.фруктов</t>
  </si>
  <si>
    <t>.250/20</t>
  </si>
  <si>
    <t>40/10</t>
  </si>
  <si>
    <t>101/226</t>
  </si>
  <si>
    <t>запеканка творожная со сгущ молоком</t>
  </si>
  <si>
    <t>масло сливочн порционное</t>
  </si>
  <si>
    <t>суп картоф с мясным фрикадельками</t>
  </si>
  <si>
    <t>капуста тушенная с картоф пюре</t>
  </si>
  <si>
    <t>97/105</t>
  </si>
  <si>
    <t>139/312</t>
  </si>
  <si>
    <t>75/75</t>
  </si>
  <si>
    <t>суп картоф с горохом и курицей</t>
  </si>
  <si>
    <t>запеканка картофел с мясом</t>
  </si>
  <si>
    <t>250/15</t>
  </si>
  <si>
    <t>200/15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</si>
</sst>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2" fontId="5" fillId="0" borderId="1" xfId="0" applyNumberFormat="1" applyFont="1" applyBorder="1"/>
    <xf numFmtId="2" fontId="2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/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5" fillId="0" borderId="1" xfId="0" applyFont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2" fillId="0" borderId="1" xfId="0" applyFont="1" applyBorder="1" applyAlignment="1"/>
    <xf numFmtId="0" fontId="6" fillId="0" borderId="1" xfId="0" applyFont="1" applyBorder="1" applyAlignment="1"/>
    <xf numFmtId="0" fontId="3" fillId="0" borderId="1" xfId="0" applyFont="1" applyBorder="1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/>
    <xf numFmtId="0" fontId="15" fillId="0" borderId="0" xfId="0" applyFont="1"/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/>
    <xf numFmtId="0" fontId="8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/>
    <xf numFmtId="0" fontId="4" fillId="0" borderId="2" xfId="0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49" fontId="8" fillId="0" borderId="7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F30" sqref="F30"/>
    </sheetView>
  </sheetViews>
  <sheetFormatPr defaultRowHeight="15"/>
  <cols>
    <col min="2" max="2" width="36.85546875" customWidth="1"/>
    <col min="3" max="3" width="12.28515625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</row>
    <row r="2" spans="1:8">
      <c r="A2" s="2" t="s">
        <v>1</v>
      </c>
      <c r="B2" s="2"/>
      <c r="C2" s="2"/>
      <c r="D2" s="2"/>
      <c r="E2" s="2"/>
      <c r="F2" s="2"/>
      <c r="G2" s="2"/>
    </row>
    <row r="3" spans="1:8" ht="29.25">
      <c r="A3" s="61" t="s">
        <v>2</v>
      </c>
      <c r="B3" s="61" t="s">
        <v>3</v>
      </c>
      <c r="C3" s="62" t="s">
        <v>4</v>
      </c>
      <c r="D3" s="63" t="s">
        <v>5</v>
      </c>
      <c r="E3" s="63" t="s">
        <v>6</v>
      </c>
      <c r="F3" s="63" t="s">
        <v>7</v>
      </c>
      <c r="G3" s="63" t="s">
        <v>19</v>
      </c>
      <c r="H3" s="2"/>
    </row>
    <row r="4" spans="1:8" ht="15.75">
      <c r="A4" s="3"/>
      <c r="B4" s="5" t="s">
        <v>8</v>
      </c>
      <c r="C4" s="100"/>
      <c r="D4" s="3"/>
      <c r="E4" s="3"/>
      <c r="F4" s="3"/>
      <c r="G4" s="3"/>
      <c r="H4" s="2"/>
    </row>
    <row r="5" spans="1:8" ht="15.75">
      <c r="A5" s="33">
        <v>210</v>
      </c>
      <c r="B5" s="28" t="s">
        <v>150</v>
      </c>
      <c r="C5" s="57" t="s">
        <v>152</v>
      </c>
      <c r="D5" s="31">
        <v>10.3</v>
      </c>
      <c r="E5" s="31">
        <v>17</v>
      </c>
      <c r="F5" s="31">
        <v>1.6</v>
      </c>
      <c r="G5" s="31">
        <v>200</v>
      </c>
      <c r="H5" s="2"/>
    </row>
    <row r="6" spans="1:8" ht="15.75">
      <c r="A6" s="40">
        <v>15</v>
      </c>
      <c r="B6" s="6" t="s">
        <v>151</v>
      </c>
      <c r="C6" s="101" t="s">
        <v>30</v>
      </c>
      <c r="D6" s="38">
        <v>4.16</v>
      </c>
      <c r="E6" s="38">
        <v>1.0900000000000001</v>
      </c>
      <c r="F6" s="38">
        <v>26.09</v>
      </c>
      <c r="G6" s="38">
        <v>215.06</v>
      </c>
      <c r="H6" s="2"/>
    </row>
    <row r="7" spans="1:8" ht="15.75">
      <c r="A7" s="33">
        <v>5</v>
      </c>
      <c r="B7" s="28" t="s">
        <v>155</v>
      </c>
      <c r="C7" s="57" t="s">
        <v>165</v>
      </c>
      <c r="D7" s="24">
        <v>1.88</v>
      </c>
      <c r="E7" s="24">
        <v>17.88</v>
      </c>
      <c r="F7" s="24">
        <v>112.5</v>
      </c>
      <c r="G7" s="24">
        <v>140</v>
      </c>
      <c r="H7" s="2"/>
    </row>
    <row r="8" spans="1:8" ht="15.75">
      <c r="A8" s="40">
        <v>379</v>
      </c>
      <c r="B8" s="9" t="s">
        <v>103</v>
      </c>
      <c r="C8" s="101" t="s">
        <v>25</v>
      </c>
      <c r="D8" s="38">
        <v>3.12</v>
      </c>
      <c r="E8" s="38">
        <v>2.67</v>
      </c>
      <c r="F8" s="38">
        <v>14.17</v>
      </c>
      <c r="G8" s="38">
        <v>99.33</v>
      </c>
      <c r="H8" s="2"/>
    </row>
    <row r="9" spans="1:8" ht="15.75">
      <c r="A9" s="29"/>
      <c r="B9" s="34" t="s">
        <v>134</v>
      </c>
      <c r="C9" s="57" t="s">
        <v>157</v>
      </c>
      <c r="D9" s="40">
        <v>3</v>
      </c>
      <c r="E9" s="40">
        <v>1.1599999999999999</v>
      </c>
      <c r="F9" s="40">
        <v>20.56</v>
      </c>
      <c r="G9" s="40">
        <v>104.8</v>
      </c>
      <c r="H9" s="2"/>
    </row>
    <row r="10" spans="1:8" ht="15.75">
      <c r="A10" s="40"/>
      <c r="B10" s="9"/>
      <c r="C10" s="101"/>
      <c r="D10" s="38"/>
      <c r="E10" s="38"/>
      <c r="F10" s="38"/>
      <c r="G10" s="38"/>
      <c r="H10" s="2"/>
    </row>
    <row r="11" spans="1:8" ht="15.75">
      <c r="A11" s="39"/>
      <c r="B11" s="10" t="s">
        <v>9</v>
      </c>
      <c r="C11" s="99"/>
      <c r="D11" s="41">
        <f>SUM(D5:D10)</f>
        <v>22.46</v>
      </c>
      <c r="E11" s="41">
        <f>SUM(E5:E10)</f>
        <v>39.799999999999997</v>
      </c>
      <c r="F11" s="41">
        <f>SUM(F5:F10)</f>
        <v>174.92</v>
      </c>
      <c r="G11" s="41">
        <f>SUM(G5:G10)</f>
        <v>759.18999999999994</v>
      </c>
      <c r="H11" s="2"/>
    </row>
    <row r="12" spans="1:8" ht="15.75">
      <c r="A12" s="39"/>
      <c r="B12" s="7"/>
      <c r="C12" s="99"/>
      <c r="D12" s="40"/>
      <c r="E12" s="40"/>
      <c r="F12" s="40"/>
      <c r="G12" s="40"/>
      <c r="H12" s="2"/>
    </row>
    <row r="13" spans="1:8" ht="15.75">
      <c r="A13" s="39"/>
      <c r="B13" s="11" t="s">
        <v>10</v>
      </c>
      <c r="C13" s="99"/>
      <c r="D13" s="40"/>
      <c r="E13" s="40"/>
      <c r="F13" s="40"/>
      <c r="G13" s="40"/>
      <c r="H13" s="2"/>
    </row>
    <row r="14" spans="1:8" ht="17.25" customHeight="1">
      <c r="A14" s="40">
        <v>101</v>
      </c>
      <c r="B14" s="6" t="s">
        <v>166</v>
      </c>
      <c r="C14" s="101" t="s">
        <v>170</v>
      </c>
      <c r="D14" s="38">
        <v>6.43</v>
      </c>
      <c r="E14" s="38">
        <v>6.04</v>
      </c>
      <c r="F14" s="38">
        <v>17.399999999999999</v>
      </c>
      <c r="G14" s="38">
        <v>148.75</v>
      </c>
      <c r="H14" s="2"/>
    </row>
    <row r="15" spans="1:8" ht="15.75">
      <c r="A15" s="40">
        <v>229</v>
      </c>
      <c r="B15" s="6" t="s">
        <v>167</v>
      </c>
      <c r="C15" s="101" t="s">
        <v>171</v>
      </c>
      <c r="D15" s="38">
        <v>15.63</v>
      </c>
      <c r="E15" s="38">
        <v>14.66</v>
      </c>
      <c r="F15" s="38">
        <v>1.72</v>
      </c>
      <c r="G15" s="38">
        <v>59.53</v>
      </c>
      <c r="H15" s="2"/>
    </row>
    <row r="16" spans="1:8" ht="15.75">
      <c r="A16" s="40">
        <v>171</v>
      </c>
      <c r="B16" s="12" t="s">
        <v>168</v>
      </c>
      <c r="C16" s="99" t="s">
        <v>172</v>
      </c>
      <c r="D16" s="40">
        <v>4.5999999999999996</v>
      </c>
      <c r="E16" s="40">
        <v>12.3</v>
      </c>
      <c r="F16" s="40">
        <v>22</v>
      </c>
      <c r="G16" s="40">
        <v>216.5</v>
      </c>
      <c r="H16" s="2"/>
    </row>
    <row r="17" spans="1:8" ht="15.75">
      <c r="A17" s="40">
        <v>349</v>
      </c>
      <c r="B17" s="6" t="s">
        <v>169</v>
      </c>
      <c r="C17" s="101" t="s">
        <v>25</v>
      </c>
      <c r="D17" s="38">
        <v>0.44</v>
      </c>
      <c r="E17" s="38">
        <v>0.02</v>
      </c>
      <c r="F17" s="38">
        <v>21.6</v>
      </c>
      <c r="G17" s="38">
        <v>113.04</v>
      </c>
      <c r="H17" s="2"/>
    </row>
    <row r="18" spans="1:8" ht="15.75">
      <c r="A18" s="40">
        <v>1</v>
      </c>
      <c r="B18" s="6" t="s">
        <v>72</v>
      </c>
      <c r="C18" s="101" t="s">
        <v>117</v>
      </c>
      <c r="D18" s="38">
        <v>5.64</v>
      </c>
      <c r="E18" s="38">
        <v>1.64</v>
      </c>
      <c r="F18" s="38">
        <v>33.86</v>
      </c>
      <c r="G18" s="38">
        <v>174.4</v>
      </c>
      <c r="H18" s="2"/>
    </row>
    <row r="19" spans="1:8" ht="15.75">
      <c r="A19" s="40"/>
      <c r="B19" s="6"/>
      <c r="C19" s="101"/>
      <c r="D19" s="38"/>
      <c r="E19" s="38"/>
      <c r="F19" s="38"/>
      <c r="G19" s="38"/>
      <c r="H19" s="2"/>
    </row>
    <row r="20" spans="1:8" ht="15.75">
      <c r="A20" s="40"/>
      <c r="B20" s="6"/>
      <c r="C20" s="101"/>
      <c r="D20" s="38"/>
      <c r="E20" s="38"/>
      <c r="F20" s="38"/>
      <c r="G20" s="38"/>
      <c r="H20" s="2"/>
    </row>
    <row r="21" spans="1:8" ht="15.75">
      <c r="A21" s="40"/>
      <c r="B21" s="13" t="s">
        <v>11</v>
      </c>
      <c r="C21" s="99"/>
      <c r="D21" s="43">
        <f>SUM(D14:D18)</f>
        <v>32.74</v>
      </c>
      <c r="E21" s="43">
        <f>SUM(E14:E19)</f>
        <v>34.660000000000004</v>
      </c>
      <c r="F21" s="43">
        <f>SUM(F14:F18)</f>
        <v>96.58</v>
      </c>
      <c r="G21" s="43">
        <f>SUM(G14:G20)</f>
        <v>712.21999999999991</v>
      </c>
      <c r="H21" s="2"/>
    </row>
    <row r="22" spans="1:8" ht="15.75">
      <c r="A22" s="3"/>
      <c r="B22" s="7"/>
      <c r="C22" s="99"/>
      <c r="D22" s="46"/>
      <c r="E22" s="46"/>
      <c r="F22" s="46"/>
      <c r="G22" s="46"/>
      <c r="H22" s="2"/>
    </row>
    <row r="23" spans="1:8" ht="15.75">
      <c r="A23" s="3"/>
      <c r="B23" s="44" t="s">
        <v>13</v>
      </c>
      <c r="C23" s="11"/>
      <c r="D23" s="43">
        <f t="shared" ref="D23:F23" si="0">D11+D21</f>
        <v>55.2</v>
      </c>
      <c r="E23" s="43">
        <f t="shared" si="0"/>
        <v>74.460000000000008</v>
      </c>
      <c r="F23" s="43">
        <f t="shared" si="0"/>
        <v>271.5</v>
      </c>
      <c r="G23" s="43">
        <f>G11+G21</f>
        <v>1471.4099999999999</v>
      </c>
      <c r="H23" s="2"/>
    </row>
    <row r="24" spans="1:8" ht="15.75">
      <c r="A24" s="3"/>
      <c r="B24" s="11"/>
      <c r="C24" s="11"/>
      <c r="D24" s="11"/>
      <c r="E24" s="11"/>
      <c r="F24" s="11"/>
      <c r="G24" s="11"/>
      <c r="H24" s="2"/>
    </row>
    <row r="25" spans="1:8" ht="15.75">
      <c r="A25" s="71"/>
      <c r="B25" s="37" t="s">
        <v>14</v>
      </c>
      <c r="C25" s="35">
        <f>G11/G23*100</f>
        <v>51.596088105966388</v>
      </c>
      <c r="D25" s="72"/>
      <c r="E25" s="72"/>
      <c r="F25" s="72"/>
      <c r="G25" s="72"/>
      <c r="H25" s="2"/>
    </row>
    <row r="26" spans="1:8">
      <c r="A26" s="2"/>
      <c r="B26" s="3" t="s">
        <v>15</v>
      </c>
      <c r="C26" s="16">
        <f>G21/G23*100</f>
        <v>48.403911894033612</v>
      </c>
      <c r="D26" s="2"/>
      <c r="E26" s="2"/>
      <c r="F26" s="2"/>
      <c r="G26" s="2"/>
      <c r="H26" s="2"/>
    </row>
    <row r="27" spans="1:8">
      <c r="A27" s="2"/>
      <c r="B27" s="3" t="s">
        <v>16</v>
      </c>
      <c r="C27" s="16">
        <v>0</v>
      </c>
      <c r="D27" s="2"/>
      <c r="E27" s="2"/>
      <c r="F27" s="2"/>
      <c r="G27" s="2"/>
    </row>
    <row r="28" spans="1:8">
      <c r="A28" s="2"/>
      <c r="B28" s="3" t="s">
        <v>17</v>
      </c>
      <c r="C28" s="16">
        <v>0</v>
      </c>
      <c r="D28" s="2"/>
      <c r="E28" s="2"/>
      <c r="F28" s="2"/>
      <c r="G28" s="2"/>
    </row>
    <row r="29" spans="1:8">
      <c r="A29" s="2"/>
      <c r="B29" s="3" t="s">
        <v>18</v>
      </c>
      <c r="C29" s="16">
        <v>0</v>
      </c>
      <c r="D29" s="2"/>
      <c r="E29" s="2"/>
      <c r="F29" s="2"/>
      <c r="G29" s="2"/>
    </row>
    <row r="31" spans="1:8">
      <c r="F31" s="2"/>
    </row>
    <row r="32" spans="1:8">
      <c r="F32" s="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E27" sqref="E27"/>
    </sheetView>
  </sheetViews>
  <sheetFormatPr defaultRowHeight="15"/>
  <cols>
    <col min="2" max="2" width="33.7109375" customWidth="1"/>
    <col min="3" max="3" width="10.42578125" customWidth="1"/>
  </cols>
  <sheetData>
    <row r="1" spans="1:7" ht="18.75">
      <c r="A1" s="1" t="s">
        <v>34</v>
      </c>
      <c r="B1" s="2"/>
      <c r="C1" s="2"/>
      <c r="D1" s="2"/>
      <c r="E1" s="2"/>
      <c r="F1" s="2"/>
      <c r="G1" s="2"/>
    </row>
    <row r="2" spans="1:7">
      <c r="A2" s="2" t="s">
        <v>1</v>
      </c>
      <c r="B2" s="2"/>
      <c r="C2" s="2"/>
      <c r="D2" s="2"/>
      <c r="E2" s="2"/>
      <c r="F2" s="2"/>
      <c r="G2" s="2"/>
    </row>
    <row r="3" spans="1:7" ht="29.25">
      <c r="A3" s="61" t="s">
        <v>2</v>
      </c>
      <c r="B3" s="61" t="s">
        <v>3</v>
      </c>
      <c r="C3" s="62" t="s">
        <v>4</v>
      </c>
      <c r="D3" s="63" t="s">
        <v>5</v>
      </c>
      <c r="E3" s="63" t="s">
        <v>6</v>
      </c>
      <c r="F3" s="63" t="s">
        <v>7</v>
      </c>
      <c r="G3" s="63" t="s">
        <v>23</v>
      </c>
    </row>
    <row r="4" spans="1:7" ht="15.75">
      <c r="A4" s="3"/>
      <c r="B4" s="5" t="s">
        <v>8</v>
      </c>
      <c r="C4" s="3"/>
      <c r="D4" s="3"/>
      <c r="E4" s="3"/>
      <c r="F4" s="3"/>
      <c r="G4" s="3"/>
    </row>
    <row r="5" spans="1:7" ht="15.75">
      <c r="A5" s="20">
        <v>120</v>
      </c>
      <c r="B5" s="21" t="s">
        <v>44</v>
      </c>
      <c r="C5" s="65" t="s">
        <v>25</v>
      </c>
      <c r="D5" s="49">
        <v>4.4000000000000004</v>
      </c>
      <c r="E5" s="49">
        <v>3.76</v>
      </c>
      <c r="F5" s="49">
        <v>15.84</v>
      </c>
      <c r="G5" s="49">
        <v>116</v>
      </c>
    </row>
    <row r="6" spans="1:7" ht="15.75">
      <c r="A6" s="23" t="s">
        <v>53</v>
      </c>
      <c r="B6" s="50" t="s">
        <v>163</v>
      </c>
      <c r="C6" s="45" t="s">
        <v>41</v>
      </c>
      <c r="D6" s="24">
        <v>7.99</v>
      </c>
      <c r="E6" s="24">
        <v>13.24</v>
      </c>
      <c r="F6" s="24">
        <v>52.55</v>
      </c>
      <c r="G6" s="24">
        <v>362.88</v>
      </c>
    </row>
    <row r="7" spans="1:7" ht="15.75">
      <c r="A7" s="17">
        <v>376</v>
      </c>
      <c r="B7" s="19" t="s">
        <v>101</v>
      </c>
      <c r="C7" s="45" t="s">
        <v>209</v>
      </c>
      <c r="D7" s="24">
        <v>0.05</v>
      </c>
      <c r="E7" s="24">
        <v>0.01</v>
      </c>
      <c r="F7" s="24">
        <v>9.32</v>
      </c>
      <c r="G7" s="24">
        <v>37.33</v>
      </c>
    </row>
    <row r="8" spans="1:7" ht="15.75">
      <c r="A8" s="99">
        <v>43435</v>
      </c>
      <c r="B8" s="9" t="s">
        <v>135</v>
      </c>
      <c r="C8" s="38">
        <v>200</v>
      </c>
      <c r="D8" s="38">
        <v>0.8</v>
      </c>
      <c r="E8" s="38">
        <v>0.8</v>
      </c>
      <c r="F8" s="38">
        <v>19.600000000000001</v>
      </c>
      <c r="G8" s="38">
        <v>88</v>
      </c>
    </row>
    <row r="9" spans="1:7" ht="15.75">
      <c r="A9" s="40"/>
      <c r="B9" s="6" t="s">
        <v>180</v>
      </c>
      <c r="C9" s="38">
        <v>40</v>
      </c>
      <c r="D9" s="40">
        <v>3</v>
      </c>
      <c r="E9" s="40">
        <v>1.1599999999999999</v>
      </c>
      <c r="F9" s="40">
        <v>20.56</v>
      </c>
      <c r="G9" s="40">
        <v>104.8</v>
      </c>
    </row>
    <row r="10" spans="1:7" ht="15.75">
      <c r="A10" s="7"/>
      <c r="B10" s="10" t="s">
        <v>9</v>
      </c>
      <c r="C10" s="40"/>
      <c r="D10" s="41">
        <f>SUM(D5:D9)</f>
        <v>16.240000000000002</v>
      </c>
      <c r="E10" s="41">
        <f>SUM(E5:E9)</f>
        <v>18.970000000000002</v>
      </c>
      <c r="F10" s="41">
        <f>SUM(F5:F9)</f>
        <v>117.87</v>
      </c>
      <c r="G10" s="41">
        <f>SUM(G5:G9)</f>
        <v>709.01</v>
      </c>
    </row>
    <row r="11" spans="1:7" ht="15.75">
      <c r="A11" s="3"/>
      <c r="B11" s="7"/>
      <c r="C11" s="7"/>
      <c r="D11" s="7"/>
      <c r="E11" s="7"/>
      <c r="F11" s="7"/>
      <c r="G11" s="7"/>
    </row>
    <row r="12" spans="1:7" ht="15.75">
      <c r="A12" s="3"/>
      <c r="B12" s="11" t="s">
        <v>10</v>
      </c>
      <c r="C12" s="7"/>
      <c r="D12" s="7"/>
      <c r="E12" s="7"/>
      <c r="F12" s="7"/>
      <c r="G12" s="7"/>
    </row>
    <row r="13" spans="1:7" ht="15.75">
      <c r="A13" s="39">
        <v>88</v>
      </c>
      <c r="B13" s="6" t="s">
        <v>126</v>
      </c>
      <c r="C13" s="38" t="s">
        <v>115</v>
      </c>
      <c r="D13" s="38">
        <v>60.9</v>
      </c>
      <c r="E13" s="38">
        <v>9.02</v>
      </c>
      <c r="F13" s="38">
        <v>7</v>
      </c>
      <c r="G13" s="38">
        <v>136</v>
      </c>
    </row>
    <row r="14" spans="1:7" ht="15.75">
      <c r="A14" s="39">
        <v>295</v>
      </c>
      <c r="B14" s="6" t="s">
        <v>164</v>
      </c>
      <c r="C14" s="38">
        <v>100</v>
      </c>
      <c r="D14" s="38">
        <v>15.2</v>
      </c>
      <c r="E14" s="38">
        <v>13.6</v>
      </c>
      <c r="F14" s="38">
        <v>13.5</v>
      </c>
      <c r="G14" s="38">
        <v>238</v>
      </c>
    </row>
    <row r="15" spans="1:7" ht="15.75">
      <c r="A15" s="39">
        <v>511</v>
      </c>
      <c r="B15" s="6" t="s">
        <v>128</v>
      </c>
      <c r="C15" s="38">
        <v>150</v>
      </c>
      <c r="D15" s="38">
        <v>5.13</v>
      </c>
      <c r="E15" s="38">
        <v>7.44</v>
      </c>
      <c r="F15" s="38">
        <v>93.4</v>
      </c>
      <c r="G15" s="38">
        <v>301</v>
      </c>
    </row>
    <row r="16" spans="1:7" ht="15.75">
      <c r="A16" s="126">
        <v>376</v>
      </c>
      <c r="B16" s="128" t="s">
        <v>133</v>
      </c>
      <c r="C16" s="130">
        <v>200</v>
      </c>
      <c r="D16" s="130">
        <v>1</v>
      </c>
      <c r="E16" s="130">
        <v>0</v>
      </c>
      <c r="F16" s="130">
        <v>24.24</v>
      </c>
      <c r="G16" s="130">
        <v>85.33</v>
      </c>
    </row>
    <row r="17" spans="1:7" ht="15.75">
      <c r="A17" s="126"/>
      <c r="B17" s="128" t="s">
        <v>134</v>
      </c>
      <c r="C17" s="130" t="s">
        <v>117</v>
      </c>
      <c r="D17" s="130">
        <v>5.64</v>
      </c>
      <c r="E17" s="130">
        <v>1.64</v>
      </c>
      <c r="F17" s="130">
        <v>33.86</v>
      </c>
      <c r="G17" s="130">
        <v>174.4</v>
      </c>
    </row>
    <row r="18" spans="1:7" ht="15.75">
      <c r="A18" s="40"/>
      <c r="B18" s="51"/>
      <c r="C18" s="38"/>
      <c r="D18" s="38"/>
      <c r="E18" s="38"/>
      <c r="F18" s="38"/>
      <c r="G18" s="38"/>
    </row>
    <row r="19" spans="1:7" ht="15.75">
      <c r="A19" s="39"/>
      <c r="B19" s="13" t="s">
        <v>11</v>
      </c>
      <c r="C19" s="40"/>
      <c r="D19" s="43">
        <f>SUM(D13:D18)</f>
        <v>87.86999999999999</v>
      </c>
      <c r="E19" s="43">
        <f>SUM(E13:E18)</f>
        <v>31.7</v>
      </c>
      <c r="F19" s="43">
        <f>SUM(F13:F18)</f>
        <v>172</v>
      </c>
      <c r="G19" s="43">
        <f>SUM(G13:G18)</f>
        <v>934.73</v>
      </c>
    </row>
    <row r="20" spans="1:7" ht="15.75">
      <c r="A20" s="3"/>
      <c r="B20" s="7"/>
      <c r="C20" s="7"/>
      <c r="D20" s="15"/>
      <c r="E20" s="15"/>
      <c r="F20" s="15"/>
      <c r="G20" s="15"/>
    </row>
    <row r="21" spans="1:7" ht="15.75">
      <c r="A21" s="3"/>
      <c r="B21" s="44" t="s">
        <v>13</v>
      </c>
      <c r="C21" s="11"/>
      <c r="D21" s="43">
        <f>D19+D10</f>
        <v>104.10999999999999</v>
      </c>
      <c r="E21" s="43">
        <f>E19+E10</f>
        <v>50.67</v>
      </c>
      <c r="F21" s="43">
        <f>F19+F10</f>
        <v>289.87</v>
      </c>
      <c r="G21" s="43">
        <f>G19+G10</f>
        <v>1643.74</v>
      </c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3" t="s">
        <v>14</v>
      </c>
      <c r="C23" s="16">
        <f>G10/G21*100</f>
        <v>43.133950624794679</v>
      </c>
      <c r="D23" s="2"/>
      <c r="E23" s="2"/>
      <c r="F23" s="2"/>
      <c r="G23" s="2"/>
    </row>
    <row r="24" spans="1:7">
      <c r="A24" s="2"/>
      <c r="B24" s="3" t="s">
        <v>15</v>
      </c>
      <c r="C24" s="16">
        <f>G19/G21*100</f>
        <v>56.866049375205328</v>
      </c>
      <c r="D24" s="2"/>
      <c r="E24" s="2"/>
      <c r="F24" s="2"/>
      <c r="G24" s="2"/>
    </row>
    <row r="25" spans="1:7">
      <c r="A25" s="2"/>
      <c r="B25" s="3" t="s">
        <v>16</v>
      </c>
      <c r="C25" s="16">
        <v>0</v>
      </c>
      <c r="D25" s="2"/>
      <c r="E25" s="2"/>
      <c r="F25" s="2"/>
      <c r="G25" s="2"/>
    </row>
    <row r="26" spans="1:7">
      <c r="A26" s="2"/>
      <c r="B26" s="3" t="s">
        <v>17</v>
      </c>
      <c r="C26" s="16">
        <v>0</v>
      </c>
      <c r="D26" s="2"/>
      <c r="E26" s="2"/>
      <c r="F26" s="2"/>
      <c r="G26" s="2"/>
    </row>
    <row r="27" spans="1:7">
      <c r="A27" s="2"/>
      <c r="B27" s="3" t="s">
        <v>18</v>
      </c>
      <c r="C27" s="16">
        <v>0</v>
      </c>
      <c r="D27" s="2"/>
      <c r="E27" s="2"/>
      <c r="F27" s="2"/>
      <c r="G27" s="2"/>
    </row>
    <row r="30" spans="1:7">
      <c r="B30" s="74"/>
    </row>
    <row r="31" spans="1:7">
      <c r="B31" s="74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L5" sqref="L5:Q5"/>
    </sheetView>
  </sheetViews>
  <sheetFormatPr defaultRowHeight="15"/>
  <cols>
    <col min="1" max="1" width="18" customWidth="1"/>
    <col min="2" max="2" width="12.28515625" customWidth="1"/>
    <col min="3" max="3" width="13.42578125" customWidth="1"/>
    <col min="4" max="4" width="12.85546875" customWidth="1"/>
    <col min="5" max="5" width="13.140625" customWidth="1"/>
    <col min="6" max="6" width="12.7109375" hidden="1" customWidth="1"/>
    <col min="7" max="7" width="11.85546875" hidden="1" customWidth="1"/>
    <col min="8" max="8" width="11.28515625" hidden="1" customWidth="1"/>
    <col min="9" max="9" width="11.7109375" hidden="1" customWidth="1"/>
    <col min="10" max="10" width="10.85546875" hidden="1" customWidth="1"/>
    <col min="11" max="11" width="0" hidden="1" customWidth="1"/>
  </cols>
  <sheetData>
    <row r="1" spans="1:10">
      <c r="A1" s="2"/>
      <c r="B1" s="2" t="s">
        <v>45</v>
      </c>
      <c r="C1" s="2"/>
      <c r="D1" s="2"/>
      <c r="E1" s="2"/>
    </row>
    <row r="2" spans="1:10">
      <c r="A2" s="2"/>
      <c r="B2" s="2"/>
      <c r="C2" s="2"/>
      <c r="D2" s="2"/>
      <c r="E2" s="2"/>
    </row>
    <row r="3" spans="1:10">
      <c r="A3" s="2"/>
      <c r="B3" s="2"/>
      <c r="C3" s="2" t="s">
        <v>46</v>
      </c>
      <c r="D3" s="2"/>
      <c r="E3" s="2"/>
    </row>
    <row r="4" spans="1:10">
      <c r="A4" s="2"/>
      <c r="B4" s="2"/>
      <c r="C4" s="2"/>
      <c r="D4" s="2"/>
      <c r="E4" s="2"/>
    </row>
    <row r="5" spans="1:10">
      <c r="A5" s="69" t="s">
        <v>47</v>
      </c>
      <c r="B5" s="69" t="s">
        <v>48</v>
      </c>
      <c r="C5" s="69" t="s">
        <v>49</v>
      </c>
      <c r="D5" s="69" t="s">
        <v>50</v>
      </c>
      <c r="E5" s="69" t="s">
        <v>19</v>
      </c>
      <c r="F5" s="69" t="s">
        <v>36</v>
      </c>
      <c r="G5" s="69" t="s">
        <v>20</v>
      </c>
      <c r="H5" s="69" t="s">
        <v>39</v>
      </c>
      <c r="I5" s="69" t="s">
        <v>37</v>
      </c>
      <c r="J5" s="69" t="s">
        <v>38</v>
      </c>
    </row>
    <row r="6" spans="1:10">
      <c r="A6" s="76" t="s">
        <v>51</v>
      </c>
      <c r="B6" s="131">
        <f>(Лист6!D12+Лист2!D10+Лист3!D10+Лист4!D10+Лист5!D10+Лист1!D11+Лист7!D12+Лист8!D11+Лист9!D10+Лист10!D10)/10</f>
        <v>24.91</v>
      </c>
      <c r="C6" s="131">
        <f>(Лист6!E12+Лист2!E10+Лист3!E10+Лист4!E10+Лист5!E10+Лист1!E11+Лист7!E12+Лист8!E11+Лист9!E10+Лист10!E10)/10</f>
        <v>23.063999999999997</v>
      </c>
      <c r="D6" s="131">
        <f>(Лист6!F12+Лист2!F10+Лист3!F10+Лист4!F10+Лист5!F10+Лист1!F11+Лист7!F12+Лист8!F11+Лист9!F10+Лист10!F10)/10</f>
        <v>112.63899999999998</v>
      </c>
      <c r="E6" s="131">
        <f>(Лист6!G12+Лист2!G10+Лист3!G10+Лист4!G10+Лист5!G10+Лист1!G11+Лист7!G12+Лист8!G11+Лист9!G10+Лист10!G10)/10</f>
        <v>721.71500000000003</v>
      </c>
      <c r="F6" s="75">
        <v>206.40799999999999</v>
      </c>
      <c r="G6" s="75">
        <v>5.4089999999999998</v>
      </c>
      <c r="H6" s="75">
        <v>0.65300000000000002</v>
      </c>
      <c r="I6" s="75">
        <v>0.67100000000000004</v>
      </c>
      <c r="J6" s="75">
        <v>15.911</v>
      </c>
    </row>
    <row r="7" spans="1:10">
      <c r="A7" s="76" t="s">
        <v>10</v>
      </c>
      <c r="B7" s="131">
        <f>(Лист6!D21+Лист2!D18+Лист3!D20+Лист4!D17+Лист5!D18+Лист1!D21+Лист7!D20+Лист8!D21+Лист9!D19+Лист10!D19)/10</f>
        <v>40.414000000000001</v>
      </c>
      <c r="C7" s="131">
        <f>(Лист6!E21+Лист2!E18+Лист3!E20+Лист4!E17+Лист5!E18+Лист1!E21+Лист7!E20+Лист8!E21+Лист9!E19+Лист10!E19)/10</f>
        <v>26.244999999999997</v>
      </c>
      <c r="D7" s="131">
        <f>(Лист6!F21+Лист2!F18+Лист3!F20+Лист4!F17+Лист5!F18+Лист1!F21+Лист7!F20+Лист8!F21+Лист9!F19+Лист10!F19)/10</f>
        <v>147.99799999999999</v>
      </c>
      <c r="E7" s="131">
        <f>(Лист6!G21+Лист2!G18+Лист3!G20+Лист4!G17+Лист5!G18+Лист1!G21+Лист7!G20+Лист8!G21+Лист9!G19+Лист10!G19)/10</f>
        <v>721.22500000000002</v>
      </c>
      <c r="F7" s="75">
        <v>174.697</v>
      </c>
      <c r="G7" s="75">
        <v>15.346</v>
      </c>
      <c r="H7" s="75">
        <v>0.51200000000000001</v>
      </c>
      <c r="I7" s="75">
        <v>0.82499999999999996</v>
      </c>
      <c r="J7" s="75">
        <v>19.510999999999999</v>
      </c>
    </row>
    <row r="8" spans="1:10" hidden="1">
      <c r="A8" s="76" t="s">
        <v>12</v>
      </c>
      <c r="B8" s="75"/>
      <c r="C8" s="75"/>
      <c r="D8" s="75"/>
      <c r="E8" s="75"/>
      <c r="F8" s="75">
        <v>26.64</v>
      </c>
      <c r="G8" s="75">
        <v>2.1800000000000002</v>
      </c>
      <c r="H8" s="75">
        <v>0.37</v>
      </c>
      <c r="I8" s="75">
        <v>0.4</v>
      </c>
      <c r="J8" s="75">
        <v>11.853999999999999</v>
      </c>
    </row>
    <row r="9" spans="1:10">
      <c r="A9" s="76" t="s">
        <v>52</v>
      </c>
      <c r="B9" s="131">
        <f>(Лист6!D24+Лист2!D20+Лист3!D23+Лист4!D19+Лист5!D20+Лист1!D23+Лист7!D22+Лист8!D23+Лист9!D21+Лист10!D21)/10</f>
        <v>65.323999999999998</v>
      </c>
      <c r="C9" s="131">
        <f>(Лист6!E24+Лист2!E20+Лист3!E23+Лист4!E19+Лист5!E20+Лист1!E23+Лист7!E22+Лист8!E23+Лист9!E21+Лист10!E21)/10</f>
        <v>49.309000000000005</v>
      </c>
      <c r="D9" s="131">
        <f>(Лист6!F24+Лист2!F20+Лист3!F23+Лист4!F19+Лист5!F20+Лист1!F23+Лист7!F22+Лист8!F23+Лист9!F21+Лист10!F21)/10</f>
        <v>260.637</v>
      </c>
      <c r="E9" s="131">
        <f>(Лист6!G24+Лист2!G20+Лист3!G23+Лист4!G19+Лист5!G20+Лист1!G23+Лист7!G22+Лист8!G23+Лист9!G21+Лист10!G21)/10</f>
        <v>1442.94</v>
      </c>
      <c r="F9" s="75">
        <f t="shared" ref="F9:J9" si="0">SUM(F6:F8)</f>
        <v>407.745</v>
      </c>
      <c r="G9" s="75">
        <f t="shared" si="0"/>
        <v>22.934999999999999</v>
      </c>
      <c r="H9" s="75">
        <f>SUM(H6:H8)</f>
        <v>1.5350000000000001</v>
      </c>
      <c r="I9" s="75">
        <f t="shared" si="0"/>
        <v>1.8959999999999999</v>
      </c>
      <c r="J9" s="75">
        <f t="shared" si="0"/>
        <v>47.275999999999996</v>
      </c>
    </row>
    <row r="16" spans="1:10">
      <c r="C16" s="77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C5" sqref="C5"/>
    </sheetView>
  </sheetViews>
  <sheetFormatPr defaultRowHeight="15"/>
  <cols>
    <col min="1" max="1" width="32.42578125" customWidth="1"/>
    <col min="14" max="14" width="20" customWidth="1"/>
    <col min="15" max="15" width="13.85546875" customWidth="1"/>
    <col min="16" max="16" width="36.140625" customWidth="1"/>
  </cols>
  <sheetData>
    <row r="1" spans="1:18">
      <c r="A1" s="2"/>
      <c r="B1" s="2"/>
      <c r="C1" s="2"/>
      <c r="D1" s="2"/>
      <c r="E1" s="2"/>
      <c r="F1" s="2"/>
      <c r="G1" s="2"/>
    </row>
    <row r="2" spans="1:18" ht="18.75">
      <c r="A2" s="2"/>
      <c r="B2" s="2"/>
      <c r="C2" s="2"/>
      <c r="D2" s="2"/>
      <c r="E2" s="2"/>
      <c r="F2" s="2"/>
      <c r="G2" s="84" t="s">
        <v>108</v>
      </c>
      <c r="H2" s="84"/>
      <c r="I2" s="84"/>
      <c r="J2" s="84"/>
      <c r="K2" s="84"/>
      <c r="L2" s="84"/>
      <c r="M2" s="84" t="s">
        <v>55</v>
      </c>
      <c r="N2" s="84"/>
    </row>
    <row r="3" spans="1:18" ht="15.75">
      <c r="A3" s="11" t="s">
        <v>56</v>
      </c>
      <c r="B3" s="85" t="s">
        <v>57</v>
      </c>
      <c r="C3" s="86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86" t="s">
        <v>63</v>
      </c>
      <c r="I3" s="5" t="s">
        <v>64</v>
      </c>
      <c r="J3" s="5" t="s">
        <v>65</v>
      </c>
      <c r="K3" s="5" t="s">
        <v>66</v>
      </c>
      <c r="L3" s="5" t="s">
        <v>67</v>
      </c>
      <c r="M3" s="95" t="s">
        <v>68</v>
      </c>
      <c r="N3" s="5" t="s">
        <v>69</v>
      </c>
      <c r="O3" s="5" t="s">
        <v>70</v>
      </c>
      <c r="P3" s="5" t="s">
        <v>71</v>
      </c>
    </row>
    <row r="4" spans="1:18" ht="15.75">
      <c r="A4" s="87" t="s">
        <v>72</v>
      </c>
      <c r="B4" s="88">
        <v>80</v>
      </c>
      <c r="C4" s="32">
        <v>70</v>
      </c>
      <c r="D4" s="32">
        <v>70</v>
      </c>
      <c r="E4" s="32">
        <v>70</v>
      </c>
      <c r="F4" s="32">
        <v>70</v>
      </c>
      <c r="G4" s="32">
        <v>70</v>
      </c>
      <c r="H4" s="32">
        <v>70</v>
      </c>
      <c r="I4" s="32">
        <v>70</v>
      </c>
      <c r="J4" s="32">
        <v>70</v>
      </c>
      <c r="K4" s="32">
        <v>70</v>
      </c>
      <c r="L4" s="32">
        <v>70</v>
      </c>
      <c r="M4" s="96">
        <f t="shared" ref="M4:M14" si="0">C4+D4+E4+F4+G4+H4+I4+J4+K4+L4</f>
        <v>700</v>
      </c>
      <c r="N4" s="32">
        <v>70</v>
      </c>
      <c r="O4" s="32">
        <v>87.5</v>
      </c>
      <c r="P4" s="32"/>
      <c r="R4" t="s">
        <v>73</v>
      </c>
    </row>
    <row r="5" spans="1:18" ht="15.75">
      <c r="A5" s="89" t="s">
        <v>74</v>
      </c>
      <c r="B5" s="90">
        <v>150</v>
      </c>
      <c r="C5" s="91">
        <v>40</v>
      </c>
      <c r="D5" s="17">
        <v>40</v>
      </c>
      <c r="E5" s="17">
        <v>52</v>
      </c>
      <c r="F5" s="17">
        <v>40</v>
      </c>
      <c r="G5" s="17">
        <v>40</v>
      </c>
      <c r="H5" s="17">
        <v>40</v>
      </c>
      <c r="I5" s="17">
        <v>40</v>
      </c>
      <c r="J5" s="17">
        <v>40</v>
      </c>
      <c r="K5" s="17">
        <v>40</v>
      </c>
      <c r="L5" s="17">
        <v>40</v>
      </c>
      <c r="M5" s="97">
        <f t="shared" si="0"/>
        <v>412</v>
      </c>
      <c r="N5" s="17">
        <v>41.2</v>
      </c>
      <c r="O5" s="17">
        <v>27.47</v>
      </c>
      <c r="P5" s="17"/>
    </row>
    <row r="6" spans="1:18" ht="15.75">
      <c r="A6" s="92" t="s">
        <v>75</v>
      </c>
      <c r="B6" s="93">
        <v>15</v>
      </c>
      <c r="C6" s="38">
        <v>3</v>
      </c>
      <c r="D6" s="38">
        <v>0</v>
      </c>
      <c r="E6" s="38">
        <v>0</v>
      </c>
      <c r="F6" s="38">
        <v>0</v>
      </c>
      <c r="G6" s="38">
        <v>4</v>
      </c>
      <c r="H6" s="38">
        <v>73</v>
      </c>
      <c r="I6" s="38">
        <v>4</v>
      </c>
      <c r="J6" s="38">
        <v>1</v>
      </c>
      <c r="K6" s="38">
        <v>43</v>
      </c>
      <c r="L6" s="38">
        <v>0</v>
      </c>
      <c r="M6" s="79">
        <f t="shared" si="0"/>
        <v>128</v>
      </c>
      <c r="N6" s="38">
        <v>12.8</v>
      </c>
      <c r="O6" s="38">
        <v>85.33</v>
      </c>
      <c r="P6" s="38"/>
      <c r="R6" t="s">
        <v>76</v>
      </c>
    </row>
    <row r="7" spans="1:18" ht="15.75">
      <c r="A7" s="13" t="s">
        <v>77</v>
      </c>
      <c r="B7" s="85">
        <v>45</v>
      </c>
      <c r="C7" s="40">
        <v>71</v>
      </c>
      <c r="D7" s="40">
        <v>9</v>
      </c>
      <c r="E7" s="40">
        <v>74</v>
      </c>
      <c r="F7" s="40">
        <v>100</v>
      </c>
      <c r="G7" s="40">
        <v>8</v>
      </c>
      <c r="H7" s="40">
        <v>76</v>
      </c>
      <c r="I7" s="40">
        <v>0</v>
      </c>
      <c r="J7" s="40">
        <v>9</v>
      </c>
      <c r="K7" s="40">
        <v>20</v>
      </c>
      <c r="L7" s="40">
        <v>54</v>
      </c>
      <c r="M7" s="78">
        <f t="shared" si="0"/>
        <v>421</v>
      </c>
      <c r="N7" s="40">
        <v>42.1</v>
      </c>
      <c r="O7" s="40">
        <v>93.56</v>
      </c>
      <c r="P7" s="40"/>
    </row>
    <row r="8" spans="1:18" ht="15.75">
      <c r="A8" s="13" t="s">
        <v>78</v>
      </c>
      <c r="B8" s="85">
        <v>15</v>
      </c>
      <c r="C8" s="40">
        <v>10</v>
      </c>
      <c r="D8" s="40">
        <v>35</v>
      </c>
      <c r="E8" s="40">
        <v>0</v>
      </c>
      <c r="F8" s="40">
        <v>0</v>
      </c>
      <c r="G8" s="40">
        <v>53</v>
      </c>
      <c r="H8" s="40">
        <v>0</v>
      </c>
      <c r="I8" s="40">
        <v>0</v>
      </c>
      <c r="J8" s="40">
        <v>16</v>
      </c>
      <c r="K8" s="40">
        <v>0</v>
      </c>
      <c r="L8" s="40">
        <v>16</v>
      </c>
      <c r="M8" s="78">
        <f t="shared" si="0"/>
        <v>130</v>
      </c>
      <c r="N8" s="40">
        <v>13</v>
      </c>
      <c r="O8" s="40">
        <v>86.67</v>
      </c>
      <c r="P8" s="40"/>
      <c r="R8" t="s">
        <v>79</v>
      </c>
    </row>
    <row r="9" spans="1:18" ht="15.75">
      <c r="A9" s="13" t="s">
        <v>80</v>
      </c>
      <c r="B9" s="85">
        <v>187</v>
      </c>
      <c r="C9" s="40">
        <v>75</v>
      </c>
      <c r="D9" s="40">
        <v>30</v>
      </c>
      <c r="E9" s="40">
        <v>178</v>
      </c>
      <c r="F9" s="40">
        <v>20</v>
      </c>
      <c r="G9" s="40">
        <v>113</v>
      </c>
      <c r="H9" s="40">
        <v>75</v>
      </c>
      <c r="I9" s="40">
        <v>203</v>
      </c>
      <c r="J9" s="40">
        <v>178</v>
      </c>
      <c r="K9" s="40">
        <v>164</v>
      </c>
      <c r="L9" s="40">
        <v>30</v>
      </c>
      <c r="M9" s="78">
        <f t="shared" si="0"/>
        <v>1066</v>
      </c>
      <c r="N9" s="40">
        <v>106.6</v>
      </c>
      <c r="O9" s="40">
        <v>57</v>
      </c>
      <c r="P9" s="40"/>
    </row>
    <row r="10" spans="1:18" ht="15.75">
      <c r="A10" s="13" t="s">
        <v>81</v>
      </c>
      <c r="B10" s="85">
        <v>280</v>
      </c>
      <c r="C10" s="40">
        <v>23</v>
      </c>
      <c r="D10" s="40">
        <v>87</v>
      </c>
      <c r="E10" s="40">
        <v>59</v>
      </c>
      <c r="F10" s="40">
        <v>108</v>
      </c>
      <c r="G10" s="40">
        <v>186</v>
      </c>
      <c r="H10" s="40">
        <v>33</v>
      </c>
      <c r="I10" s="40">
        <v>99</v>
      </c>
      <c r="J10" s="40">
        <v>123</v>
      </c>
      <c r="K10" s="40">
        <v>33</v>
      </c>
      <c r="L10" s="40">
        <v>76</v>
      </c>
      <c r="M10" s="78">
        <f t="shared" si="0"/>
        <v>827</v>
      </c>
      <c r="N10" s="40">
        <v>82.7</v>
      </c>
      <c r="O10" s="40">
        <v>29.54</v>
      </c>
      <c r="P10" s="40"/>
      <c r="R10" t="s">
        <v>82</v>
      </c>
    </row>
    <row r="11" spans="1:18" ht="15.75">
      <c r="A11" s="13" t="s">
        <v>83</v>
      </c>
      <c r="B11" s="85">
        <v>185</v>
      </c>
      <c r="C11" s="40">
        <v>0</v>
      </c>
      <c r="D11" s="40">
        <v>400</v>
      </c>
      <c r="E11" s="40">
        <v>200</v>
      </c>
      <c r="F11" s="40">
        <v>200</v>
      </c>
      <c r="G11" s="40">
        <v>0</v>
      </c>
      <c r="H11" s="40">
        <v>0</v>
      </c>
      <c r="I11" s="40">
        <v>245</v>
      </c>
      <c r="J11" s="40">
        <v>200</v>
      </c>
      <c r="K11" s="40">
        <v>200</v>
      </c>
      <c r="L11" s="40">
        <v>200</v>
      </c>
      <c r="M11" s="78">
        <f t="shared" si="0"/>
        <v>1645</v>
      </c>
      <c r="N11" s="40">
        <v>164.5</v>
      </c>
      <c r="O11" s="40">
        <v>88.92</v>
      </c>
      <c r="P11" s="40"/>
    </row>
    <row r="12" spans="1:18" ht="15.75">
      <c r="A12" s="13" t="s">
        <v>84</v>
      </c>
      <c r="B12" s="85">
        <v>15</v>
      </c>
      <c r="C12" s="40">
        <v>20</v>
      </c>
      <c r="D12" s="40">
        <v>20</v>
      </c>
      <c r="E12" s="40">
        <v>0</v>
      </c>
      <c r="F12" s="40">
        <v>20</v>
      </c>
      <c r="G12" s="40">
        <v>0</v>
      </c>
      <c r="H12" s="40">
        <v>20</v>
      </c>
      <c r="I12" s="40">
        <v>0</v>
      </c>
      <c r="J12" s="40">
        <v>0</v>
      </c>
      <c r="K12" s="40">
        <v>0</v>
      </c>
      <c r="L12" s="40">
        <v>0</v>
      </c>
      <c r="M12" s="78">
        <f t="shared" si="0"/>
        <v>80</v>
      </c>
      <c r="N12" s="40">
        <v>8</v>
      </c>
      <c r="O12" s="40">
        <v>53.33</v>
      </c>
      <c r="P12" s="40"/>
    </row>
    <row r="13" spans="1:18" ht="15.75">
      <c r="A13" s="13" t="s">
        <v>85</v>
      </c>
      <c r="B13" s="85">
        <v>200</v>
      </c>
      <c r="C13" s="40">
        <v>200</v>
      </c>
      <c r="D13" s="40">
        <v>200</v>
      </c>
      <c r="E13" s="40">
        <v>0</v>
      </c>
      <c r="F13" s="40">
        <v>200</v>
      </c>
      <c r="G13" s="40">
        <v>200</v>
      </c>
      <c r="H13" s="40">
        <v>200</v>
      </c>
      <c r="I13" s="40">
        <v>200</v>
      </c>
      <c r="J13" s="40">
        <v>200</v>
      </c>
      <c r="K13" s="40">
        <v>0</v>
      </c>
      <c r="L13" s="40">
        <v>200</v>
      </c>
      <c r="M13" s="78">
        <f t="shared" si="0"/>
        <v>1600</v>
      </c>
      <c r="N13" s="40">
        <v>160</v>
      </c>
      <c r="O13" s="40">
        <v>80</v>
      </c>
      <c r="P13" s="40"/>
    </row>
    <row r="14" spans="1:18" ht="15.75">
      <c r="A14" s="13" t="s">
        <v>86</v>
      </c>
      <c r="B14" s="85">
        <v>70</v>
      </c>
      <c r="C14" s="40">
        <v>0</v>
      </c>
      <c r="D14" s="40">
        <v>79</v>
      </c>
      <c r="E14" s="40">
        <v>0</v>
      </c>
      <c r="F14" s="40">
        <v>0</v>
      </c>
      <c r="G14" s="40">
        <v>65</v>
      </c>
      <c r="H14" s="40">
        <v>0</v>
      </c>
      <c r="I14" s="40">
        <v>0</v>
      </c>
      <c r="J14" s="40">
        <v>23</v>
      </c>
      <c r="K14" s="40">
        <v>79</v>
      </c>
      <c r="L14" s="40">
        <v>0</v>
      </c>
      <c r="M14" s="78">
        <f t="shared" si="0"/>
        <v>246</v>
      </c>
      <c r="N14" s="40">
        <v>24.6</v>
      </c>
      <c r="O14" s="40">
        <v>35.14</v>
      </c>
      <c r="P14" s="40"/>
    </row>
    <row r="15" spans="1:18" ht="15.75">
      <c r="A15" s="13" t="s">
        <v>87</v>
      </c>
      <c r="B15" s="85">
        <v>30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78"/>
      <c r="N15" s="40"/>
      <c r="O15" s="40"/>
      <c r="P15" s="40"/>
    </row>
    <row r="16" spans="1:18" ht="15.75">
      <c r="A16" s="13" t="s">
        <v>88</v>
      </c>
      <c r="B16" s="85">
        <v>35</v>
      </c>
      <c r="C16" s="40">
        <v>97</v>
      </c>
      <c r="D16" s="40">
        <v>26</v>
      </c>
      <c r="E16" s="40">
        <v>73</v>
      </c>
      <c r="F16" s="40">
        <v>107</v>
      </c>
      <c r="G16" s="40">
        <v>71</v>
      </c>
      <c r="H16" s="40">
        <v>64</v>
      </c>
      <c r="I16" s="40">
        <v>71</v>
      </c>
      <c r="J16" s="40">
        <v>102</v>
      </c>
      <c r="K16" s="40">
        <v>26</v>
      </c>
      <c r="L16" s="40">
        <v>47</v>
      </c>
      <c r="M16" s="78">
        <f t="shared" ref="M16:M25" si="1">C16+D16+E16+F16+G16+H16+I16+J16+K16+L16</f>
        <v>684</v>
      </c>
      <c r="N16" s="40">
        <v>68.400000000000006</v>
      </c>
      <c r="O16" s="40">
        <v>195.43</v>
      </c>
      <c r="P16" s="40"/>
    </row>
    <row r="17" spans="1:16" ht="15.75">
      <c r="A17" s="13" t="s">
        <v>89</v>
      </c>
      <c r="B17" s="85">
        <v>58</v>
      </c>
      <c r="C17" s="40">
        <v>0</v>
      </c>
      <c r="D17" s="40">
        <v>0</v>
      </c>
      <c r="E17" s="40">
        <v>62</v>
      </c>
      <c r="F17" s="40">
        <v>0</v>
      </c>
      <c r="G17" s="40">
        <v>20</v>
      </c>
      <c r="H17" s="40">
        <v>0</v>
      </c>
      <c r="I17" s="40">
        <v>65</v>
      </c>
      <c r="J17" s="40">
        <v>0</v>
      </c>
      <c r="K17" s="40">
        <v>0</v>
      </c>
      <c r="L17" s="40">
        <v>25</v>
      </c>
      <c r="M17" s="78">
        <f t="shared" si="1"/>
        <v>172</v>
      </c>
      <c r="N17" s="40">
        <v>17.2</v>
      </c>
      <c r="O17" s="40">
        <v>29.66</v>
      </c>
      <c r="P17" s="40"/>
    </row>
    <row r="18" spans="1:16" ht="15.75">
      <c r="A18" s="13" t="s">
        <v>90</v>
      </c>
      <c r="B18" s="85">
        <v>300</v>
      </c>
      <c r="C18" s="40">
        <v>147</v>
      </c>
      <c r="D18" s="40">
        <v>100</v>
      </c>
      <c r="E18" s="40">
        <v>42</v>
      </c>
      <c r="F18" s="40">
        <v>200</v>
      </c>
      <c r="G18" s="40">
        <v>100</v>
      </c>
      <c r="H18" s="40">
        <v>141</v>
      </c>
      <c r="I18" s="40">
        <v>30</v>
      </c>
      <c r="J18" s="40">
        <v>111</v>
      </c>
      <c r="K18" s="40">
        <v>143</v>
      </c>
      <c r="L18" s="40">
        <v>118</v>
      </c>
      <c r="M18" s="78">
        <f t="shared" si="1"/>
        <v>1132</v>
      </c>
      <c r="N18" s="40">
        <v>113.2</v>
      </c>
      <c r="O18" s="40">
        <v>37.729999999999997</v>
      </c>
      <c r="P18" s="40"/>
    </row>
    <row r="19" spans="1:16" ht="15.75">
      <c r="A19" s="13" t="s">
        <v>91</v>
      </c>
      <c r="B19" s="85">
        <v>150</v>
      </c>
      <c r="C19" s="40">
        <v>125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125</v>
      </c>
      <c r="J19" s="40">
        <v>0</v>
      </c>
      <c r="K19" s="40">
        <v>125</v>
      </c>
      <c r="L19" s="40">
        <v>0</v>
      </c>
      <c r="M19" s="78">
        <f t="shared" si="1"/>
        <v>375</v>
      </c>
      <c r="N19" s="40">
        <v>37.5</v>
      </c>
      <c r="O19" s="40">
        <v>25</v>
      </c>
      <c r="P19" s="40"/>
    </row>
    <row r="20" spans="1:16" ht="15.75">
      <c r="A20" s="10" t="s">
        <v>92</v>
      </c>
      <c r="B20" s="85">
        <v>50</v>
      </c>
      <c r="C20" s="38">
        <v>0</v>
      </c>
      <c r="D20" s="38">
        <v>141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141</v>
      </c>
      <c r="K20" s="38">
        <v>0</v>
      </c>
      <c r="L20" s="38">
        <v>0</v>
      </c>
      <c r="M20" s="79">
        <f t="shared" si="1"/>
        <v>282</v>
      </c>
      <c r="N20" s="38">
        <v>28.2</v>
      </c>
      <c r="O20" s="38">
        <v>56.4</v>
      </c>
      <c r="P20" s="38"/>
    </row>
    <row r="21" spans="1:16" ht="15.75">
      <c r="A21" s="10" t="s">
        <v>93</v>
      </c>
      <c r="B21" s="85">
        <v>10</v>
      </c>
      <c r="C21" s="38">
        <v>20</v>
      </c>
      <c r="D21" s="38">
        <v>0</v>
      </c>
      <c r="E21" s="38">
        <v>0</v>
      </c>
      <c r="F21" s="38">
        <v>15</v>
      </c>
      <c r="G21" s="38">
        <v>0</v>
      </c>
      <c r="H21" s="38">
        <v>20</v>
      </c>
      <c r="I21" s="38">
        <v>0</v>
      </c>
      <c r="J21" s="38">
        <v>20</v>
      </c>
      <c r="K21" s="38">
        <v>0</v>
      </c>
      <c r="L21" s="38">
        <v>15</v>
      </c>
      <c r="M21" s="79">
        <f t="shared" si="1"/>
        <v>90</v>
      </c>
      <c r="N21" s="38">
        <v>9</v>
      </c>
      <c r="O21" s="38">
        <v>90</v>
      </c>
      <c r="P21" s="38"/>
    </row>
    <row r="22" spans="1:16" ht="15.75">
      <c r="A22" s="10" t="s">
        <v>94</v>
      </c>
      <c r="B22" s="85">
        <v>10</v>
      </c>
      <c r="C22" s="38">
        <v>0</v>
      </c>
      <c r="D22" s="38">
        <v>11</v>
      </c>
      <c r="E22" s="38">
        <v>0</v>
      </c>
      <c r="F22" s="38">
        <v>5</v>
      </c>
      <c r="G22" s="38">
        <v>12.5</v>
      </c>
      <c r="H22" s="38">
        <v>5</v>
      </c>
      <c r="I22" s="38">
        <v>12.5</v>
      </c>
      <c r="J22" s="38">
        <v>6</v>
      </c>
      <c r="K22" s="38">
        <v>0</v>
      </c>
      <c r="L22" s="38">
        <v>0</v>
      </c>
      <c r="M22" s="79">
        <f t="shared" si="1"/>
        <v>52</v>
      </c>
      <c r="N22" s="38">
        <v>5.2</v>
      </c>
      <c r="O22" s="38">
        <v>52</v>
      </c>
      <c r="P22" s="38"/>
    </row>
    <row r="23" spans="1:16" ht="15.75">
      <c r="A23" s="10" t="s">
        <v>95</v>
      </c>
      <c r="B23" s="85">
        <v>30</v>
      </c>
      <c r="C23" s="38">
        <v>33</v>
      </c>
      <c r="D23" s="38">
        <v>23</v>
      </c>
      <c r="E23" s="38">
        <v>17</v>
      </c>
      <c r="F23" s="38">
        <v>16</v>
      </c>
      <c r="G23" s="38">
        <v>15</v>
      </c>
      <c r="H23" s="38">
        <v>35</v>
      </c>
      <c r="I23" s="38">
        <v>22</v>
      </c>
      <c r="J23" s="38">
        <v>19</v>
      </c>
      <c r="K23" s="38">
        <v>10</v>
      </c>
      <c r="L23" s="38">
        <v>23</v>
      </c>
      <c r="M23" s="79">
        <f t="shared" si="1"/>
        <v>213</v>
      </c>
      <c r="N23" s="38">
        <v>21.3</v>
      </c>
      <c r="O23" s="38">
        <v>71</v>
      </c>
      <c r="P23" s="38"/>
    </row>
    <row r="24" spans="1:16" ht="15.75">
      <c r="A24" s="10" t="s">
        <v>96</v>
      </c>
      <c r="B24" s="85">
        <v>15</v>
      </c>
      <c r="C24" s="38">
        <v>3</v>
      </c>
      <c r="D24" s="38">
        <v>11</v>
      </c>
      <c r="E24" s="38">
        <v>15</v>
      </c>
      <c r="F24" s="38">
        <v>12</v>
      </c>
      <c r="G24" s="38">
        <v>5</v>
      </c>
      <c r="H24" s="38">
        <v>5</v>
      </c>
      <c r="I24" s="38">
        <v>13</v>
      </c>
      <c r="J24" s="38">
        <v>5</v>
      </c>
      <c r="K24" s="38">
        <v>11</v>
      </c>
      <c r="L24" s="38">
        <v>10</v>
      </c>
      <c r="M24" s="79">
        <f t="shared" si="1"/>
        <v>90</v>
      </c>
      <c r="N24" s="38">
        <v>9</v>
      </c>
      <c r="O24" s="38">
        <v>60</v>
      </c>
      <c r="P24" s="38"/>
    </row>
    <row r="25" spans="1:16" ht="15.75">
      <c r="A25" s="10" t="s">
        <v>97</v>
      </c>
      <c r="B25" s="85">
        <v>1</v>
      </c>
      <c r="C25" s="38">
        <v>95</v>
      </c>
      <c r="D25" s="38">
        <v>51</v>
      </c>
      <c r="E25" s="38">
        <v>0</v>
      </c>
      <c r="F25" s="38">
        <v>0</v>
      </c>
      <c r="G25" s="38">
        <v>0</v>
      </c>
      <c r="H25" s="38">
        <v>83</v>
      </c>
      <c r="I25" s="38">
        <v>3</v>
      </c>
      <c r="J25" s="38">
        <v>8</v>
      </c>
      <c r="K25" s="38">
        <v>42</v>
      </c>
      <c r="L25" s="38">
        <v>0</v>
      </c>
      <c r="M25" s="79">
        <f t="shared" si="1"/>
        <v>282</v>
      </c>
      <c r="N25" s="38" t="s">
        <v>98</v>
      </c>
      <c r="O25" s="38">
        <v>70.5</v>
      </c>
      <c r="P25" s="38"/>
    </row>
    <row r="26" spans="1:16" ht="15.75">
      <c r="A26" s="13" t="s">
        <v>99</v>
      </c>
      <c r="B26" s="85">
        <v>30</v>
      </c>
      <c r="C26" s="40">
        <v>40</v>
      </c>
      <c r="D26" s="46">
        <v>52</v>
      </c>
      <c r="E26" s="46">
        <v>12</v>
      </c>
      <c r="F26" s="46">
        <v>63.5</v>
      </c>
      <c r="G26" s="46">
        <v>20</v>
      </c>
      <c r="H26" s="40">
        <v>47</v>
      </c>
      <c r="I26" s="46">
        <v>24</v>
      </c>
      <c r="J26" s="46">
        <v>49</v>
      </c>
      <c r="K26" s="46">
        <v>32</v>
      </c>
      <c r="L26" s="46">
        <v>16</v>
      </c>
      <c r="M26" s="98">
        <f t="shared" ref="M26:M31" si="2">SUM(C26:L26)</f>
        <v>355.5</v>
      </c>
      <c r="N26" s="46">
        <v>35.549999999999997</v>
      </c>
      <c r="O26" s="46">
        <v>118.5</v>
      </c>
      <c r="P26" s="46"/>
    </row>
    <row r="27" spans="1:16" ht="15.75">
      <c r="A27" s="13" t="s">
        <v>100</v>
      </c>
      <c r="B27" s="85">
        <v>10</v>
      </c>
      <c r="C27" s="40">
        <v>50</v>
      </c>
      <c r="D27" s="46">
        <v>50</v>
      </c>
      <c r="E27" s="46">
        <v>50</v>
      </c>
      <c r="F27" s="46">
        <v>50</v>
      </c>
      <c r="G27" s="46">
        <v>50</v>
      </c>
      <c r="H27" s="40">
        <v>50</v>
      </c>
      <c r="I27" s="46">
        <v>0</v>
      </c>
      <c r="J27" s="46">
        <v>50</v>
      </c>
      <c r="K27" s="46">
        <v>0</v>
      </c>
      <c r="L27" s="46">
        <v>0</v>
      </c>
      <c r="M27" s="98">
        <f t="shared" si="2"/>
        <v>350</v>
      </c>
      <c r="N27" s="46">
        <v>35</v>
      </c>
      <c r="O27" s="46">
        <v>350</v>
      </c>
      <c r="P27" s="46"/>
    </row>
    <row r="28" spans="1:16" ht="15.75">
      <c r="A28" s="10" t="s">
        <v>101</v>
      </c>
      <c r="B28" s="85">
        <v>1</v>
      </c>
      <c r="C28" s="38">
        <v>0</v>
      </c>
      <c r="D28" s="94">
        <v>0</v>
      </c>
      <c r="E28" s="40">
        <v>0.5</v>
      </c>
      <c r="F28" s="40">
        <v>0.5</v>
      </c>
      <c r="G28" s="40">
        <v>0.5</v>
      </c>
      <c r="H28" s="40">
        <v>0</v>
      </c>
      <c r="I28" s="40">
        <v>0</v>
      </c>
      <c r="J28" s="40">
        <v>0.5</v>
      </c>
      <c r="K28" s="40">
        <v>0</v>
      </c>
      <c r="L28" s="40">
        <v>0.5</v>
      </c>
      <c r="M28" s="78">
        <f t="shared" si="2"/>
        <v>2.5</v>
      </c>
      <c r="N28" s="40">
        <v>0.25</v>
      </c>
      <c r="O28" s="40">
        <v>25</v>
      </c>
      <c r="P28" s="40"/>
    </row>
    <row r="29" spans="1:16" ht="15.75">
      <c r="A29" s="10" t="s">
        <v>102</v>
      </c>
      <c r="B29" s="85">
        <v>1</v>
      </c>
      <c r="C29" s="38">
        <v>0</v>
      </c>
      <c r="D29" s="40">
        <v>4</v>
      </c>
      <c r="E29" s="40">
        <v>0</v>
      </c>
      <c r="F29" s="40">
        <v>0</v>
      </c>
      <c r="G29" s="40">
        <v>4</v>
      </c>
      <c r="H29" s="40">
        <v>0</v>
      </c>
      <c r="I29" s="40">
        <v>0</v>
      </c>
      <c r="J29" s="40">
        <v>4</v>
      </c>
      <c r="K29" s="40">
        <v>0</v>
      </c>
      <c r="L29" s="40">
        <v>0</v>
      </c>
      <c r="M29" s="78">
        <f t="shared" si="2"/>
        <v>12</v>
      </c>
      <c r="N29" s="40">
        <v>1.2</v>
      </c>
      <c r="O29" s="40">
        <v>120</v>
      </c>
      <c r="P29" s="40"/>
    </row>
    <row r="30" spans="1:16" ht="15.75">
      <c r="A30" s="10" t="s">
        <v>103</v>
      </c>
      <c r="B30" s="85">
        <v>2</v>
      </c>
      <c r="C30" s="38">
        <v>5</v>
      </c>
      <c r="D30" s="40">
        <v>0</v>
      </c>
      <c r="E30" s="40">
        <v>0</v>
      </c>
      <c r="F30" s="40">
        <v>5</v>
      </c>
      <c r="G30" s="40">
        <v>0</v>
      </c>
      <c r="H30" s="40">
        <v>5</v>
      </c>
      <c r="I30" s="40">
        <v>0</v>
      </c>
      <c r="J30" s="40">
        <v>0</v>
      </c>
      <c r="K30" s="40">
        <v>5</v>
      </c>
      <c r="L30" s="40">
        <v>0</v>
      </c>
      <c r="M30" s="78">
        <f t="shared" si="2"/>
        <v>20</v>
      </c>
      <c r="N30" s="40">
        <v>2</v>
      </c>
      <c r="O30" s="40">
        <v>100</v>
      </c>
      <c r="P30" s="40"/>
    </row>
    <row r="31" spans="1:16" ht="15.75">
      <c r="A31" s="13" t="s">
        <v>104</v>
      </c>
      <c r="B31" s="85">
        <v>0.2</v>
      </c>
      <c r="C31" s="38">
        <v>0</v>
      </c>
      <c r="D31" s="40">
        <v>0</v>
      </c>
      <c r="E31" s="40">
        <v>0</v>
      </c>
      <c r="F31" s="40">
        <v>0</v>
      </c>
      <c r="G31" s="40">
        <v>0</v>
      </c>
      <c r="H31" s="40">
        <v>1.1000000000000001</v>
      </c>
      <c r="I31" s="40">
        <v>0</v>
      </c>
      <c r="J31" s="40">
        <v>0</v>
      </c>
      <c r="K31" s="40">
        <v>1.2</v>
      </c>
      <c r="L31" s="40">
        <v>0</v>
      </c>
      <c r="M31" s="78">
        <f t="shared" si="2"/>
        <v>2.2999999999999998</v>
      </c>
      <c r="N31" s="40">
        <v>0.23</v>
      </c>
      <c r="O31" s="40">
        <v>115</v>
      </c>
      <c r="P31" s="40"/>
    </row>
    <row r="32" spans="1:16" ht="15.75">
      <c r="A32" s="10" t="s">
        <v>105</v>
      </c>
      <c r="B32" s="85">
        <v>3</v>
      </c>
      <c r="C32" s="38"/>
      <c r="D32" s="40"/>
      <c r="E32" s="40"/>
      <c r="F32" s="40"/>
      <c r="G32" s="40"/>
      <c r="H32" s="40"/>
      <c r="I32" s="40"/>
      <c r="J32" s="40"/>
      <c r="K32" s="40"/>
      <c r="L32" s="40"/>
      <c r="M32" s="78"/>
      <c r="N32" s="40"/>
      <c r="O32" s="40"/>
      <c r="P32" s="40"/>
    </row>
    <row r="33" spans="1:16" ht="15.75">
      <c r="A33" s="10" t="s">
        <v>106</v>
      </c>
      <c r="B33" s="85">
        <v>3</v>
      </c>
      <c r="C33" s="38">
        <v>7</v>
      </c>
      <c r="D33" s="40">
        <v>6.5</v>
      </c>
      <c r="E33" s="40">
        <v>11</v>
      </c>
      <c r="F33" s="40">
        <v>6.5</v>
      </c>
      <c r="G33" s="40">
        <v>6</v>
      </c>
      <c r="H33" s="40">
        <v>7</v>
      </c>
      <c r="I33" s="40">
        <v>10</v>
      </c>
      <c r="J33" s="40">
        <v>9.5</v>
      </c>
      <c r="K33" s="40">
        <v>5.5</v>
      </c>
      <c r="L33" s="40">
        <v>5</v>
      </c>
      <c r="M33" s="78">
        <f>SUM(C33:L33)</f>
        <v>74</v>
      </c>
      <c r="N33" s="40">
        <v>7.4</v>
      </c>
      <c r="O33" s="40">
        <v>246.67</v>
      </c>
      <c r="P33" s="40"/>
    </row>
    <row r="34" spans="1:16" ht="15.75">
      <c r="A34" s="13" t="s">
        <v>107</v>
      </c>
      <c r="B34" s="85">
        <v>2</v>
      </c>
      <c r="C34" s="38">
        <v>0.22</v>
      </c>
      <c r="D34" s="40">
        <v>0.22</v>
      </c>
      <c r="E34" s="40">
        <v>0.25</v>
      </c>
      <c r="F34" s="40">
        <v>0.22</v>
      </c>
      <c r="G34" s="40">
        <v>0.02</v>
      </c>
      <c r="H34" s="40">
        <v>0.22</v>
      </c>
      <c r="I34" s="40">
        <v>0.22</v>
      </c>
      <c r="J34" s="40">
        <v>0.04</v>
      </c>
      <c r="K34" s="40">
        <v>0.22</v>
      </c>
      <c r="L34" s="40">
        <v>0.02</v>
      </c>
      <c r="M34" s="98">
        <f>SUM(C34:L34)</f>
        <v>1.65</v>
      </c>
      <c r="N34" s="46">
        <v>0.16500000000000001</v>
      </c>
      <c r="O34" s="46">
        <v>8.5</v>
      </c>
      <c r="P34" s="46"/>
    </row>
  </sheetData>
  <pageMargins left="0.7" right="0.7" top="0.75" bottom="0.75" header="0.3" footer="0.3"/>
  <ignoredErrors>
    <ignoredError sqref="M26:M31 M33:M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C23" sqref="C23"/>
    </sheetView>
  </sheetViews>
  <sheetFormatPr defaultRowHeight="15"/>
  <cols>
    <col min="2" max="2" width="45.28515625" customWidth="1"/>
    <col min="4" max="4" width="10.85546875" customWidth="1"/>
    <col min="5" max="5" width="11" customWidth="1"/>
    <col min="6" max="6" width="9.5703125" bestFit="1" customWidth="1"/>
    <col min="7" max="7" width="10.7109375" bestFit="1" customWidth="1"/>
    <col min="8" max="8" width="9.5703125" hidden="1" customWidth="1"/>
    <col min="9" max="12" width="0" hidden="1" customWidth="1"/>
  </cols>
  <sheetData>
    <row r="1" spans="1:12" ht="18.75">
      <c r="A1" s="1" t="s">
        <v>22</v>
      </c>
      <c r="B1" s="2"/>
      <c r="C1" s="2"/>
      <c r="D1" s="2"/>
      <c r="E1" s="2"/>
      <c r="F1" s="2"/>
      <c r="G1" s="2"/>
    </row>
    <row r="2" spans="1:12">
      <c r="A2" s="2" t="s">
        <v>1</v>
      </c>
      <c r="B2" s="2"/>
      <c r="C2" s="2"/>
      <c r="D2" s="2"/>
      <c r="E2" s="2"/>
      <c r="F2" s="2"/>
      <c r="G2" s="2"/>
    </row>
    <row r="3" spans="1:12" ht="29.25">
      <c r="A3" s="61" t="s">
        <v>2</v>
      </c>
      <c r="B3" s="61" t="s">
        <v>3</v>
      </c>
      <c r="C3" s="62" t="s">
        <v>4</v>
      </c>
      <c r="D3" s="63" t="s">
        <v>5</v>
      </c>
      <c r="E3" s="63" t="s">
        <v>6</v>
      </c>
      <c r="F3" s="63" t="s">
        <v>7</v>
      </c>
      <c r="G3" s="63" t="s">
        <v>19</v>
      </c>
      <c r="H3" s="63" t="s">
        <v>36</v>
      </c>
      <c r="I3" s="63" t="s">
        <v>20</v>
      </c>
      <c r="J3" s="63" t="s">
        <v>21</v>
      </c>
      <c r="K3" s="63" t="s">
        <v>37</v>
      </c>
      <c r="L3" s="63" t="s">
        <v>38</v>
      </c>
    </row>
    <row r="4" spans="1:12" ht="15.7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17">
        <v>233</v>
      </c>
      <c r="B5" s="18" t="s">
        <v>122</v>
      </c>
      <c r="C5" s="45" t="s">
        <v>35</v>
      </c>
      <c r="D5" s="24">
        <v>27.9</v>
      </c>
      <c r="E5" s="24">
        <v>6.34</v>
      </c>
      <c r="F5" s="24">
        <v>32.659999999999997</v>
      </c>
      <c r="G5" s="24">
        <v>303.8</v>
      </c>
      <c r="H5" s="24"/>
      <c r="I5" s="24"/>
      <c r="J5" s="24"/>
      <c r="K5" s="24"/>
      <c r="L5" s="24"/>
    </row>
    <row r="6" spans="1:12" ht="15.75">
      <c r="A6" s="17">
        <v>14</v>
      </c>
      <c r="B6" s="18" t="s">
        <v>123</v>
      </c>
      <c r="C6" s="45" t="s">
        <v>24</v>
      </c>
      <c r="D6" s="24">
        <v>0.01</v>
      </c>
      <c r="E6" s="24">
        <v>0.72</v>
      </c>
      <c r="F6" s="24">
        <v>0.01</v>
      </c>
      <c r="G6" s="24">
        <v>66</v>
      </c>
      <c r="H6" s="24"/>
      <c r="I6" s="24"/>
      <c r="J6" s="24"/>
      <c r="K6" s="24"/>
      <c r="L6" s="24"/>
    </row>
    <row r="7" spans="1:12" ht="15.75">
      <c r="A7" s="23" t="s">
        <v>43</v>
      </c>
      <c r="B7" s="36" t="s">
        <v>124</v>
      </c>
      <c r="C7" s="45" t="s">
        <v>25</v>
      </c>
      <c r="D7" s="24">
        <v>4.2</v>
      </c>
      <c r="E7" s="24">
        <v>3.63</v>
      </c>
      <c r="F7" s="24">
        <v>17.260000000000002</v>
      </c>
      <c r="G7" s="24">
        <v>118.67</v>
      </c>
      <c r="H7" s="26"/>
      <c r="I7" s="26"/>
      <c r="J7" s="26"/>
      <c r="K7" s="26"/>
      <c r="L7" s="26"/>
    </row>
    <row r="8" spans="1:12" ht="15.75">
      <c r="A8" s="40"/>
      <c r="B8" s="9" t="s">
        <v>125</v>
      </c>
      <c r="C8" s="38">
        <v>50</v>
      </c>
      <c r="D8" s="38">
        <v>3.2</v>
      </c>
      <c r="E8" s="38">
        <v>8.4</v>
      </c>
      <c r="F8" s="38">
        <v>34.25</v>
      </c>
      <c r="G8" s="38">
        <v>226</v>
      </c>
      <c r="H8" s="38"/>
      <c r="I8" s="38"/>
      <c r="J8" s="38"/>
      <c r="K8" s="38"/>
      <c r="L8" s="38"/>
    </row>
    <row r="9" spans="1:12" ht="15.75">
      <c r="A9" s="7">
        <v>125</v>
      </c>
      <c r="B9" s="6" t="s">
        <v>74</v>
      </c>
      <c r="C9" s="38">
        <v>40</v>
      </c>
      <c r="D9" s="40">
        <v>3</v>
      </c>
      <c r="E9" s="40">
        <v>1.1599999999999999</v>
      </c>
      <c r="F9" s="40">
        <v>20.56</v>
      </c>
      <c r="G9" s="40">
        <v>104.8</v>
      </c>
      <c r="H9" s="40"/>
      <c r="I9" s="40"/>
      <c r="J9" s="40"/>
      <c r="K9" s="40"/>
      <c r="L9" s="40"/>
    </row>
    <row r="10" spans="1:12" ht="15.75">
      <c r="A10" s="3"/>
      <c r="B10" s="10" t="s">
        <v>9</v>
      </c>
      <c r="C10" s="40"/>
      <c r="D10" s="67">
        <f>SUM(D5:D9)</f>
        <v>38.31</v>
      </c>
      <c r="E10" s="67">
        <f>SUM(E5:E9)</f>
        <v>20.25</v>
      </c>
      <c r="F10" s="67">
        <f>SUM(F5:F9)</f>
        <v>104.74</v>
      </c>
      <c r="G10" s="67">
        <f>SUM(G5:G9)</f>
        <v>819.27</v>
      </c>
      <c r="H10" s="67"/>
      <c r="I10" s="67"/>
      <c r="J10" s="67"/>
      <c r="K10" s="67"/>
      <c r="L10" s="67"/>
    </row>
    <row r="11" spans="1:12" ht="15.75">
      <c r="A11" s="3"/>
      <c r="B11" s="7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5.75">
      <c r="A12" s="3"/>
      <c r="B12" s="11" t="s">
        <v>10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5.75">
      <c r="A13" s="39">
        <v>88</v>
      </c>
      <c r="B13" s="6" t="s">
        <v>126</v>
      </c>
      <c r="C13" s="101" t="s">
        <v>115</v>
      </c>
      <c r="D13" s="38">
        <v>60.9</v>
      </c>
      <c r="E13" s="38">
        <v>9.02</v>
      </c>
      <c r="F13" s="38">
        <v>7</v>
      </c>
      <c r="G13" s="38">
        <v>136</v>
      </c>
      <c r="H13" s="38"/>
      <c r="I13" s="38"/>
      <c r="J13" s="38"/>
      <c r="K13" s="38"/>
      <c r="L13" s="38"/>
    </row>
    <row r="14" spans="1:12" ht="15.75">
      <c r="A14" s="39">
        <v>285</v>
      </c>
      <c r="B14" s="6" t="s">
        <v>173</v>
      </c>
      <c r="C14" s="101" t="s">
        <v>174</v>
      </c>
      <c r="D14" s="38">
        <v>14.38</v>
      </c>
      <c r="E14" s="38">
        <v>14.87</v>
      </c>
      <c r="F14" s="38">
        <v>15.5</v>
      </c>
      <c r="G14" s="38">
        <v>249.51</v>
      </c>
      <c r="H14" s="38"/>
      <c r="I14" s="38"/>
      <c r="J14" s="38"/>
      <c r="K14" s="38"/>
      <c r="L14" s="38"/>
    </row>
    <row r="15" spans="1:12" ht="15.75">
      <c r="A15" s="39">
        <v>349</v>
      </c>
      <c r="B15" s="6" t="s">
        <v>127</v>
      </c>
      <c r="C15" s="101" t="s">
        <v>110</v>
      </c>
      <c r="D15" s="38">
        <v>0.44</v>
      </c>
      <c r="E15" s="38">
        <v>0.02</v>
      </c>
      <c r="F15" s="38">
        <v>27.6</v>
      </c>
      <c r="G15" s="38">
        <v>113.04</v>
      </c>
      <c r="H15" s="38"/>
      <c r="I15" s="38"/>
      <c r="J15" s="38"/>
      <c r="K15" s="38"/>
      <c r="L15" s="38"/>
    </row>
    <row r="16" spans="1:12" ht="15.75">
      <c r="A16" s="40">
        <v>125</v>
      </c>
      <c r="B16" s="6" t="s">
        <v>121</v>
      </c>
      <c r="C16" s="101" t="s">
        <v>117</v>
      </c>
      <c r="D16" s="38">
        <v>5.64</v>
      </c>
      <c r="E16" s="38">
        <v>1.64</v>
      </c>
      <c r="F16" s="38">
        <v>33.86</v>
      </c>
      <c r="G16" s="38">
        <v>174.4</v>
      </c>
      <c r="H16" s="38"/>
      <c r="I16" s="38"/>
      <c r="J16" s="38"/>
      <c r="K16" s="38"/>
      <c r="L16" s="38"/>
    </row>
    <row r="17" spans="1:12" ht="15.75">
      <c r="A17" s="40"/>
      <c r="B17" s="6"/>
      <c r="C17" s="101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5.75">
      <c r="A18" s="39"/>
      <c r="B18" s="13" t="s">
        <v>11</v>
      </c>
      <c r="C18" s="40"/>
      <c r="D18" s="43">
        <f>SUM(D13:D17)</f>
        <v>81.36</v>
      </c>
      <c r="E18" s="43">
        <f>SUM(E13:E17)</f>
        <v>25.55</v>
      </c>
      <c r="F18" s="43">
        <f>SUM(F13:F17)</f>
        <v>83.960000000000008</v>
      </c>
      <c r="G18" s="43">
        <f>SUM(G13:G17)</f>
        <v>672.95</v>
      </c>
      <c r="H18" s="43"/>
      <c r="I18" s="43"/>
      <c r="J18" s="43"/>
      <c r="K18" s="43"/>
      <c r="L18" s="43"/>
    </row>
    <row r="19" spans="1:12" ht="15.75">
      <c r="A19" s="39"/>
      <c r="B19" s="7"/>
      <c r="C19" s="40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.75">
      <c r="A20" s="3"/>
      <c r="B20" s="44" t="s">
        <v>13</v>
      </c>
      <c r="C20" s="13"/>
      <c r="D20" s="43">
        <f>D10+D18</f>
        <v>119.67</v>
      </c>
      <c r="E20" s="43">
        <f>E10+E18</f>
        <v>45.8</v>
      </c>
      <c r="F20" s="43">
        <f>F10+F18</f>
        <v>188.7</v>
      </c>
      <c r="G20" s="43">
        <f>G10+G18</f>
        <v>1492.22</v>
      </c>
      <c r="H20" s="43"/>
      <c r="I20" s="43"/>
      <c r="J20" s="43"/>
      <c r="K20" s="43"/>
      <c r="L20" s="43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2">
      <c r="A22" s="2"/>
      <c r="B22" s="3" t="s">
        <v>14</v>
      </c>
      <c r="C22" s="16">
        <f>(G10/G20)*100</f>
        <v>54.902762327270771</v>
      </c>
      <c r="D22" s="2"/>
      <c r="E22" s="2"/>
      <c r="F22" s="2"/>
      <c r="G22" s="2"/>
      <c r="H22" s="2"/>
      <c r="I22" s="2"/>
      <c r="J22" s="2"/>
    </row>
    <row r="23" spans="1:12">
      <c r="A23" s="2"/>
      <c r="B23" s="3" t="s">
        <v>15</v>
      </c>
      <c r="C23" s="16">
        <f>(G18/G20)*100</f>
        <v>45.097237672729221</v>
      </c>
      <c r="D23" s="2"/>
      <c r="E23" s="2"/>
      <c r="F23" s="2"/>
      <c r="G23" s="2"/>
      <c r="H23" s="2"/>
      <c r="I23" s="2"/>
      <c r="J23" s="2"/>
    </row>
    <row r="24" spans="1:12">
      <c r="A24" s="2"/>
      <c r="B24" s="3" t="s">
        <v>16</v>
      </c>
      <c r="C24" s="16">
        <v>0</v>
      </c>
      <c r="D24" s="2"/>
      <c r="E24" s="2"/>
      <c r="F24" s="2"/>
      <c r="G24" s="2"/>
      <c r="H24" s="2"/>
      <c r="I24" s="2"/>
      <c r="J24" s="2"/>
    </row>
    <row r="25" spans="1:12">
      <c r="A25" s="2"/>
      <c r="B25" s="3" t="s">
        <v>17</v>
      </c>
      <c r="C25" s="16">
        <v>0</v>
      </c>
      <c r="D25" s="2"/>
      <c r="E25" s="2"/>
      <c r="F25" s="2"/>
      <c r="G25" s="2"/>
      <c r="H25" s="2"/>
      <c r="I25" s="2"/>
      <c r="J25" s="2"/>
    </row>
    <row r="26" spans="1:12">
      <c r="A26" s="2"/>
      <c r="B26" s="3" t="s">
        <v>18</v>
      </c>
      <c r="C26" s="16">
        <v>0</v>
      </c>
      <c r="D26" s="2"/>
      <c r="E26" s="2"/>
      <c r="F26" s="2"/>
      <c r="G26" s="2"/>
    </row>
    <row r="28" spans="1:12">
      <c r="B28" s="74"/>
    </row>
    <row r="30" spans="1:12">
      <c r="B30" s="7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C27" sqref="C27"/>
    </sheetView>
  </sheetViews>
  <sheetFormatPr defaultRowHeight="15"/>
  <cols>
    <col min="2" max="2" width="45" customWidth="1"/>
    <col min="8" max="12" width="0" hidden="1" customWidth="1"/>
  </cols>
  <sheetData>
    <row r="1" spans="1:12" ht="18.75">
      <c r="A1" s="1" t="s">
        <v>26</v>
      </c>
      <c r="B1" s="2"/>
      <c r="C1" s="2"/>
      <c r="D1" s="2"/>
      <c r="E1" s="2"/>
      <c r="F1" s="2"/>
      <c r="G1" s="2"/>
    </row>
    <row r="2" spans="1:12">
      <c r="A2" s="2" t="s">
        <v>1</v>
      </c>
      <c r="B2" s="2"/>
      <c r="C2" s="2"/>
      <c r="D2" s="2"/>
      <c r="E2" s="2"/>
      <c r="F2" s="2"/>
      <c r="G2" s="2"/>
    </row>
    <row r="3" spans="1:12" ht="29.25">
      <c r="A3" s="61" t="s">
        <v>2</v>
      </c>
      <c r="B3" s="61" t="s">
        <v>3</v>
      </c>
      <c r="C3" s="62" t="s">
        <v>4</v>
      </c>
      <c r="D3" s="63" t="s">
        <v>5</v>
      </c>
      <c r="E3" s="63" t="s">
        <v>6</v>
      </c>
      <c r="F3" s="63" t="s">
        <v>7</v>
      </c>
      <c r="G3" s="63" t="s">
        <v>19</v>
      </c>
      <c r="H3" s="63" t="s">
        <v>36</v>
      </c>
      <c r="I3" s="63" t="s">
        <v>20</v>
      </c>
      <c r="J3" s="63" t="s">
        <v>39</v>
      </c>
      <c r="K3" s="63" t="s">
        <v>37</v>
      </c>
      <c r="L3" s="63" t="s">
        <v>38</v>
      </c>
    </row>
    <row r="4" spans="1:12" ht="15.75">
      <c r="A4" s="39"/>
      <c r="B4" s="5" t="s">
        <v>8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.75">
      <c r="A5" s="40">
        <v>295</v>
      </c>
      <c r="B5" s="6" t="s">
        <v>175</v>
      </c>
      <c r="C5" s="101" t="s">
        <v>177</v>
      </c>
      <c r="D5" s="38">
        <v>11.46</v>
      </c>
      <c r="E5" s="38">
        <v>13.8</v>
      </c>
      <c r="F5" s="38">
        <v>10.18</v>
      </c>
      <c r="G5" s="38">
        <v>221</v>
      </c>
      <c r="H5" s="38"/>
      <c r="I5" s="38"/>
      <c r="J5" s="38"/>
      <c r="K5" s="38"/>
      <c r="L5" s="38"/>
    </row>
    <row r="6" spans="1:12" ht="15.75">
      <c r="A6" s="29">
        <v>304</v>
      </c>
      <c r="B6" s="27" t="s">
        <v>128</v>
      </c>
      <c r="C6" s="57" t="s">
        <v>153</v>
      </c>
      <c r="D6" s="31">
        <v>3.85</v>
      </c>
      <c r="E6" s="31">
        <v>5.58</v>
      </c>
      <c r="F6" s="31">
        <v>70.069999999999993</v>
      </c>
      <c r="G6" s="31">
        <v>226</v>
      </c>
      <c r="H6" s="40"/>
      <c r="I6" s="40"/>
      <c r="J6" s="40"/>
      <c r="K6" s="40"/>
      <c r="L6" s="40"/>
    </row>
    <row r="7" spans="1:12" ht="15.75">
      <c r="A7" s="40">
        <v>389</v>
      </c>
      <c r="B7" s="6" t="s">
        <v>133</v>
      </c>
      <c r="C7" s="101" t="s">
        <v>110</v>
      </c>
      <c r="D7" s="38">
        <v>1</v>
      </c>
      <c r="E7" s="38">
        <v>0</v>
      </c>
      <c r="F7" s="38">
        <v>24.24</v>
      </c>
      <c r="G7" s="38">
        <v>85.33</v>
      </c>
      <c r="H7" s="38"/>
      <c r="I7" s="38"/>
      <c r="J7" s="38"/>
      <c r="K7" s="38"/>
      <c r="L7" s="38"/>
    </row>
    <row r="8" spans="1:12" ht="15.75">
      <c r="A8" s="40">
        <v>125</v>
      </c>
      <c r="B8" s="9" t="s">
        <v>74</v>
      </c>
      <c r="C8" s="101" t="s">
        <v>129</v>
      </c>
      <c r="D8" s="38">
        <v>3</v>
      </c>
      <c r="E8" s="38">
        <v>1.1599999999999999</v>
      </c>
      <c r="F8" s="38">
        <v>20.56</v>
      </c>
      <c r="G8" s="38">
        <v>104.8</v>
      </c>
      <c r="H8" s="38"/>
      <c r="I8" s="38"/>
      <c r="J8" s="38"/>
      <c r="K8" s="38"/>
      <c r="L8" s="38"/>
    </row>
    <row r="9" spans="1:12" ht="15.75">
      <c r="A9" s="40"/>
      <c r="B9" s="6" t="s">
        <v>176</v>
      </c>
      <c r="C9" s="101"/>
      <c r="D9" s="40"/>
      <c r="E9" s="40"/>
      <c r="F9" s="40"/>
      <c r="G9" s="40"/>
      <c r="H9" s="40"/>
      <c r="I9" s="40"/>
      <c r="J9" s="40"/>
      <c r="K9" s="40"/>
      <c r="L9" s="40"/>
    </row>
    <row r="10" spans="1:12" ht="15.75">
      <c r="A10" s="39"/>
      <c r="B10" s="10" t="s">
        <v>9</v>
      </c>
      <c r="C10" s="99"/>
      <c r="D10" s="41">
        <f>SUM(D5:D9)</f>
        <v>19.310000000000002</v>
      </c>
      <c r="E10" s="41">
        <f>SUM(E5:E9)</f>
        <v>20.540000000000003</v>
      </c>
      <c r="F10" s="41">
        <f>SUM(F5:F9)</f>
        <v>125.05</v>
      </c>
      <c r="G10" s="41">
        <f>SUM(G5:G9)</f>
        <v>637.13</v>
      </c>
      <c r="H10" s="41"/>
      <c r="I10" s="41"/>
      <c r="J10" s="41"/>
      <c r="K10" s="41"/>
      <c r="L10" s="41"/>
    </row>
    <row r="11" spans="1:12" ht="15.75">
      <c r="A11" s="39"/>
      <c r="B11" s="7"/>
      <c r="C11" s="99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5.75">
      <c r="A12" s="39"/>
      <c r="B12" s="11" t="s">
        <v>10</v>
      </c>
      <c r="C12" s="99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5.75">
      <c r="A13" s="39">
        <v>102</v>
      </c>
      <c r="B13" s="6" t="s">
        <v>130</v>
      </c>
      <c r="C13" s="101" t="s">
        <v>115</v>
      </c>
      <c r="D13" s="38">
        <v>11.25</v>
      </c>
      <c r="E13" s="38">
        <v>6.42</v>
      </c>
      <c r="F13" s="38">
        <v>17.3</v>
      </c>
      <c r="G13" s="38">
        <v>179</v>
      </c>
      <c r="H13" s="38"/>
      <c r="I13" s="38"/>
      <c r="J13" s="38"/>
      <c r="K13" s="38"/>
      <c r="L13" s="38"/>
    </row>
    <row r="14" spans="1:12" ht="15.75">
      <c r="A14" s="39">
        <v>229</v>
      </c>
      <c r="B14" s="6" t="s">
        <v>131</v>
      </c>
      <c r="C14" s="99" t="s">
        <v>42</v>
      </c>
      <c r="D14" s="40">
        <v>11.33</v>
      </c>
      <c r="E14" s="40">
        <v>5.62</v>
      </c>
      <c r="F14" s="40">
        <v>4.24</v>
      </c>
      <c r="G14" s="40">
        <v>112.69</v>
      </c>
      <c r="H14" s="38"/>
      <c r="I14" s="38"/>
      <c r="J14" s="38"/>
      <c r="K14" s="38"/>
      <c r="L14" s="38"/>
    </row>
    <row r="15" spans="1:12" ht="15.75">
      <c r="A15" s="39">
        <v>312</v>
      </c>
      <c r="B15" s="7" t="s">
        <v>132</v>
      </c>
      <c r="C15" s="99" t="s">
        <v>110</v>
      </c>
      <c r="D15" s="40">
        <v>4.2</v>
      </c>
      <c r="E15" s="40">
        <v>1.6</v>
      </c>
      <c r="F15" s="40">
        <v>29.4</v>
      </c>
      <c r="G15" s="40">
        <v>150</v>
      </c>
      <c r="H15" s="40"/>
      <c r="I15" s="40"/>
      <c r="J15" s="40"/>
      <c r="K15" s="40"/>
      <c r="L15" s="40"/>
    </row>
    <row r="16" spans="1:12" ht="15.75">
      <c r="A16" s="39">
        <v>591</v>
      </c>
      <c r="B16" s="7" t="s">
        <v>162</v>
      </c>
      <c r="C16" s="99" t="s">
        <v>110</v>
      </c>
      <c r="D16" s="40">
        <v>0.35</v>
      </c>
      <c r="E16" s="40">
        <v>0</v>
      </c>
      <c r="F16" s="40">
        <v>34.03</v>
      </c>
      <c r="G16" s="40">
        <v>140.1</v>
      </c>
      <c r="H16" s="40"/>
      <c r="I16" s="40"/>
      <c r="J16" s="40"/>
      <c r="K16" s="40"/>
      <c r="L16" s="40"/>
    </row>
    <row r="17" spans="1:12" ht="15.75">
      <c r="A17" s="39">
        <v>125</v>
      </c>
      <c r="B17" s="7" t="s">
        <v>134</v>
      </c>
      <c r="C17" s="99" t="s">
        <v>117</v>
      </c>
      <c r="D17" s="40">
        <v>5.64</v>
      </c>
      <c r="E17" s="40">
        <v>1.64</v>
      </c>
      <c r="F17" s="40">
        <v>33.86</v>
      </c>
      <c r="G17" s="40">
        <v>174.4</v>
      </c>
      <c r="H17" s="40"/>
      <c r="I17" s="40"/>
      <c r="J17" s="40"/>
      <c r="K17" s="40"/>
      <c r="L17" s="40"/>
    </row>
    <row r="18" spans="1:12" ht="15.75">
      <c r="A18" s="39"/>
      <c r="B18" s="7"/>
      <c r="C18" s="99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5.75">
      <c r="A19" s="40"/>
      <c r="B19" s="6"/>
      <c r="C19" s="101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5.75">
      <c r="A20" s="39"/>
      <c r="B20" s="13" t="s">
        <v>11</v>
      </c>
      <c r="C20" s="99"/>
      <c r="D20" s="43">
        <f>SUM(D13:D19)</f>
        <v>32.769999999999996</v>
      </c>
      <c r="E20" s="43">
        <f>SUM(E13:E19)</f>
        <v>15.28</v>
      </c>
      <c r="F20" s="43">
        <f>SUM(F13:F19)</f>
        <v>118.83</v>
      </c>
      <c r="G20" s="43">
        <f>SUM(G13:G19)</f>
        <v>756.18999999999994</v>
      </c>
      <c r="H20" s="43"/>
      <c r="I20" s="43"/>
      <c r="J20" s="43"/>
      <c r="K20" s="43"/>
      <c r="L20" s="43"/>
    </row>
    <row r="21" spans="1:12" ht="15.75">
      <c r="A21" s="39"/>
      <c r="B21" s="7"/>
      <c r="C21" s="99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.75">
      <c r="A22" s="3"/>
      <c r="B22" s="11"/>
      <c r="C22" s="99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.75">
      <c r="A23" s="3"/>
      <c r="B23" s="44" t="s">
        <v>13</v>
      </c>
      <c r="C23" s="103"/>
      <c r="D23" s="43">
        <f>D10+D20</f>
        <v>52.08</v>
      </c>
      <c r="E23" s="43">
        <f t="shared" ref="E23:F23" si="0">E10+E20</f>
        <v>35.82</v>
      </c>
      <c r="F23" s="43">
        <f t="shared" si="0"/>
        <v>243.88</v>
      </c>
      <c r="G23" s="43">
        <f>G10+G20</f>
        <v>1393.32</v>
      </c>
      <c r="H23" s="43"/>
      <c r="I23" s="43"/>
      <c r="J23" s="43"/>
      <c r="K23" s="43"/>
      <c r="L23" s="43"/>
    </row>
    <row r="24" spans="1:12" ht="15.75">
      <c r="A24" s="3"/>
      <c r="B24" s="7"/>
      <c r="C24" s="103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A26" s="2"/>
      <c r="B26" s="3" t="s">
        <v>14</v>
      </c>
      <c r="C26" s="16">
        <f>(G10/G23)*100</f>
        <v>45.727471076278242</v>
      </c>
      <c r="D26" s="47"/>
      <c r="E26" s="47"/>
      <c r="F26" s="47"/>
      <c r="G26" s="47"/>
      <c r="H26" s="2"/>
      <c r="I26" s="2"/>
      <c r="J26" s="2"/>
      <c r="K26" s="2"/>
    </row>
    <row r="27" spans="1:12">
      <c r="A27" s="2"/>
      <c r="B27" s="3" t="s">
        <v>15</v>
      </c>
      <c r="C27" s="16">
        <f>(G20/G23)*100</f>
        <v>54.272528923721751</v>
      </c>
      <c r="D27" s="47"/>
      <c r="E27" s="47"/>
      <c r="F27" s="47"/>
      <c r="G27" s="47"/>
      <c r="H27" s="2"/>
      <c r="I27" s="2"/>
      <c r="J27" s="2"/>
      <c r="K27" s="2"/>
    </row>
    <row r="28" spans="1:12">
      <c r="A28" s="2"/>
      <c r="B28" s="3" t="s">
        <v>16</v>
      </c>
      <c r="C28" s="16">
        <v>0</v>
      </c>
      <c r="D28" s="2"/>
      <c r="E28" s="2"/>
      <c r="F28" s="2"/>
      <c r="G28" s="2"/>
    </row>
    <row r="29" spans="1:12">
      <c r="A29" s="2"/>
      <c r="B29" s="3" t="s">
        <v>17</v>
      </c>
      <c r="C29" s="16">
        <v>0</v>
      </c>
      <c r="D29" s="2"/>
      <c r="E29" s="2"/>
      <c r="F29" s="2"/>
      <c r="G29" s="2"/>
    </row>
    <row r="30" spans="1:12">
      <c r="A30" s="2"/>
      <c r="B30" s="3" t="s">
        <v>18</v>
      </c>
      <c r="C30" s="16">
        <v>0</v>
      </c>
      <c r="D30" s="2"/>
      <c r="E30" s="2"/>
      <c r="F30" s="2"/>
      <c r="G30" s="2"/>
    </row>
    <row r="32" spans="1:12">
      <c r="B32" s="74"/>
    </row>
    <row r="33" spans="2:2">
      <c r="B33" s="74"/>
    </row>
    <row r="34" spans="2:2">
      <c r="B34" s="74"/>
    </row>
    <row r="35" spans="2:2">
      <c r="B35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M26" sqref="M26"/>
    </sheetView>
  </sheetViews>
  <sheetFormatPr defaultRowHeight="15"/>
  <cols>
    <col min="2" max="2" width="49" customWidth="1"/>
    <col min="3" max="3" width="10" customWidth="1"/>
    <col min="8" max="12" width="0" hidden="1" customWidth="1"/>
  </cols>
  <sheetData>
    <row r="1" spans="1:13" ht="18.75">
      <c r="A1" s="1" t="s">
        <v>28</v>
      </c>
      <c r="B1" s="2"/>
      <c r="C1" s="2"/>
      <c r="D1" s="2"/>
      <c r="E1" s="2"/>
      <c r="F1" s="2"/>
      <c r="G1" s="2"/>
      <c r="H1" s="2"/>
    </row>
    <row r="2" spans="1:13">
      <c r="A2" s="2" t="s">
        <v>1</v>
      </c>
      <c r="B2" s="2"/>
      <c r="C2" s="2"/>
      <c r="D2" s="2"/>
      <c r="E2" s="2"/>
      <c r="F2" s="2"/>
      <c r="G2" s="2"/>
      <c r="H2" s="2"/>
    </row>
    <row r="3" spans="1:13" ht="29.25">
      <c r="A3" s="69" t="s">
        <v>2</v>
      </c>
      <c r="B3" s="61" t="s">
        <v>3</v>
      </c>
      <c r="C3" s="62" t="s">
        <v>4</v>
      </c>
      <c r="D3" s="63" t="s">
        <v>5</v>
      </c>
      <c r="E3" s="63" t="s">
        <v>6</v>
      </c>
      <c r="F3" s="63" t="s">
        <v>7</v>
      </c>
      <c r="G3" s="63" t="s">
        <v>19</v>
      </c>
      <c r="H3" s="63" t="s">
        <v>36</v>
      </c>
      <c r="I3" s="63" t="s">
        <v>20</v>
      </c>
      <c r="J3" s="63" t="s">
        <v>39</v>
      </c>
      <c r="K3" s="63" t="s">
        <v>37</v>
      </c>
      <c r="L3" s="63" t="s">
        <v>38</v>
      </c>
      <c r="M3" s="2"/>
    </row>
    <row r="4" spans="1:13" ht="15.75">
      <c r="A4" s="39"/>
      <c r="B4" s="5" t="s">
        <v>8</v>
      </c>
      <c r="C4" s="102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5.75">
      <c r="A5" s="17">
        <v>120</v>
      </c>
      <c r="B5" s="25" t="s">
        <v>178</v>
      </c>
      <c r="C5" s="45" t="s">
        <v>179</v>
      </c>
      <c r="D5" s="24">
        <v>6.2</v>
      </c>
      <c r="E5" s="24">
        <v>4.0750000000000002</v>
      </c>
      <c r="F5" s="24">
        <v>32.79</v>
      </c>
      <c r="G5" s="24">
        <v>203</v>
      </c>
      <c r="H5" s="24"/>
      <c r="I5" s="24"/>
      <c r="J5" s="24"/>
      <c r="K5" s="24"/>
      <c r="L5" s="24"/>
      <c r="M5" s="2"/>
    </row>
    <row r="6" spans="1:13" ht="16.5" customHeight="1">
      <c r="A6" s="23" t="s">
        <v>53</v>
      </c>
      <c r="B6" s="50" t="s">
        <v>137</v>
      </c>
      <c r="C6" s="45" t="s">
        <v>139</v>
      </c>
      <c r="D6" s="24">
        <v>7.99</v>
      </c>
      <c r="E6" s="24">
        <v>13.24</v>
      </c>
      <c r="F6" s="24">
        <v>52.55</v>
      </c>
      <c r="G6" s="24">
        <v>362.88</v>
      </c>
      <c r="H6" s="24"/>
      <c r="I6" s="24"/>
      <c r="J6" s="24"/>
      <c r="K6" s="24"/>
      <c r="L6" s="24"/>
      <c r="M6" s="2"/>
    </row>
    <row r="7" spans="1:13" ht="15.75">
      <c r="A7" s="40">
        <v>379</v>
      </c>
      <c r="B7" s="9" t="s">
        <v>109</v>
      </c>
      <c r="C7" s="101" t="s">
        <v>110</v>
      </c>
      <c r="D7" s="38">
        <v>1.7</v>
      </c>
      <c r="E7" s="38">
        <v>1.7</v>
      </c>
      <c r="F7" s="38">
        <v>10.6</v>
      </c>
      <c r="G7" s="38">
        <v>62</v>
      </c>
      <c r="H7" s="38"/>
      <c r="I7" s="38"/>
      <c r="J7" s="38"/>
      <c r="K7" s="38"/>
      <c r="L7" s="38"/>
      <c r="M7" s="2"/>
    </row>
    <row r="8" spans="1:13" ht="15.75">
      <c r="A8" s="3"/>
      <c r="B8" s="3" t="s">
        <v>145</v>
      </c>
      <c r="C8" s="100" t="s">
        <v>140</v>
      </c>
      <c r="D8" s="3">
        <v>0.4</v>
      </c>
      <c r="E8" s="3">
        <v>0.05</v>
      </c>
      <c r="F8" s="3">
        <v>39.9</v>
      </c>
      <c r="G8" s="3">
        <v>162.86000000000001</v>
      </c>
      <c r="H8" s="79"/>
      <c r="I8" s="79"/>
      <c r="J8" s="79"/>
      <c r="K8" s="79"/>
      <c r="L8" s="79"/>
      <c r="M8" s="2"/>
    </row>
    <row r="9" spans="1:13" ht="15.75">
      <c r="A9" s="105"/>
      <c r="B9" s="2" t="s">
        <v>180</v>
      </c>
      <c r="C9" s="106" t="s">
        <v>157</v>
      </c>
      <c r="D9" s="107">
        <v>3</v>
      </c>
      <c r="E9" s="107">
        <v>1.1599999999999999</v>
      </c>
      <c r="F9" s="107">
        <v>20.56</v>
      </c>
      <c r="G9" s="107">
        <v>104.8</v>
      </c>
      <c r="H9" s="66"/>
      <c r="I9" s="32"/>
      <c r="J9" s="32"/>
      <c r="K9" s="32"/>
      <c r="L9" s="32"/>
      <c r="M9" s="2"/>
    </row>
    <row r="10" spans="1:13" ht="15.75">
      <c r="A10" s="39"/>
      <c r="B10" s="53" t="s">
        <v>9</v>
      </c>
      <c r="C10" s="99"/>
      <c r="D10" s="41">
        <f>SUM(D5:D9)</f>
        <v>19.29</v>
      </c>
      <c r="E10" s="41">
        <f>SUM(E6:E9)</f>
        <v>16.149999999999999</v>
      </c>
      <c r="F10" s="41">
        <f t="shared" ref="F10:G10" si="0">SUM(F5:F9)</f>
        <v>156.4</v>
      </c>
      <c r="G10" s="41">
        <f t="shared" si="0"/>
        <v>895.54</v>
      </c>
      <c r="H10" s="11"/>
      <c r="I10" s="11"/>
      <c r="J10" s="11"/>
      <c r="K10" s="11"/>
      <c r="L10" s="11"/>
      <c r="M10" s="2"/>
    </row>
    <row r="11" spans="1:13" ht="15.75">
      <c r="A11" s="39"/>
      <c r="B11" s="48"/>
      <c r="C11" s="99"/>
      <c r="D11" s="40"/>
      <c r="E11" s="40"/>
      <c r="F11" s="40"/>
      <c r="G11" s="40"/>
      <c r="H11" s="40"/>
      <c r="I11" s="40"/>
      <c r="J11" s="40"/>
      <c r="K11" s="40"/>
      <c r="L11" s="40"/>
      <c r="M11" s="2"/>
    </row>
    <row r="12" spans="1:13" ht="15.75">
      <c r="A12" s="39"/>
      <c r="B12" s="54" t="s">
        <v>10</v>
      </c>
      <c r="C12" s="99"/>
      <c r="D12" s="40"/>
      <c r="E12" s="40"/>
      <c r="F12" s="40"/>
      <c r="G12" s="40"/>
      <c r="H12" s="38"/>
      <c r="I12" s="38"/>
      <c r="J12" s="38"/>
      <c r="K12" s="38"/>
      <c r="L12" s="38"/>
      <c r="M12" s="2"/>
    </row>
    <row r="13" spans="1:13" ht="15.75">
      <c r="A13" s="39">
        <v>82</v>
      </c>
      <c r="B13" s="51" t="s">
        <v>141</v>
      </c>
      <c r="C13" s="99" t="s">
        <v>115</v>
      </c>
      <c r="D13" s="40">
        <v>6.37</v>
      </c>
      <c r="E13" s="40">
        <v>6.77</v>
      </c>
      <c r="F13" s="40">
        <v>13.78</v>
      </c>
      <c r="G13" s="40">
        <v>142</v>
      </c>
      <c r="H13" s="38"/>
      <c r="I13" s="38"/>
      <c r="J13" s="38"/>
      <c r="K13" s="38"/>
      <c r="L13" s="38"/>
      <c r="M13" s="2"/>
    </row>
    <row r="14" spans="1:13" ht="15.75">
      <c r="A14" s="39">
        <v>291</v>
      </c>
      <c r="B14" s="51" t="s">
        <v>142</v>
      </c>
      <c r="C14" s="99" t="s">
        <v>110</v>
      </c>
      <c r="D14" s="40">
        <v>9.07</v>
      </c>
      <c r="E14" s="40">
        <v>10.8</v>
      </c>
      <c r="F14" s="40">
        <v>17.2</v>
      </c>
      <c r="G14" s="40">
        <v>212</v>
      </c>
      <c r="H14" s="38"/>
      <c r="I14" s="38"/>
      <c r="J14" s="38"/>
      <c r="K14" s="38"/>
      <c r="L14" s="38"/>
      <c r="M14" s="2"/>
    </row>
    <row r="15" spans="1:13" ht="15.75">
      <c r="A15" s="39">
        <v>349</v>
      </c>
      <c r="B15" s="48" t="s">
        <v>143</v>
      </c>
      <c r="C15" s="99" t="s">
        <v>110</v>
      </c>
      <c r="D15" s="40">
        <v>0.44</v>
      </c>
      <c r="E15" s="40">
        <v>0.02</v>
      </c>
      <c r="F15" s="40">
        <v>27.6</v>
      </c>
      <c r="G15" s="40">
        <v>113.04</v>
      </c>
      <c r="H15" s="38"/>
      <c r="I15" s="38"/>
      <c r="J15" s="38"/>
      <c r="K15" s="38"/>
      <c r="L15" s="38"/>
      <c r="M15" s="2"/>
    </row>
    <row r="16" spans="1:13" ht="15.75">
      <c r="A16" s="40">
        <v>125</v>
      </c>
      <c r="B16" s="51" t="s">
        <v>134</v>
      </c>
      <c r="C16" s="101" t="s">
        <v>117</v>
      </c>
      <c r="D16" s="38">
        <v>5.64</v>
      </c>
      <c r="E16" s="38">
        <v>1.64</v>
      </c>
      <c r="F16" s="38">
        <v>33.86</v>
      </c>
      <c r="G16" s="38">
        <v>174.4</v>
      </c>
      <c r="H16" s="38"/>
      <c r="I16" s="38"/>
      <c r="J16" s="38"/>
      <c r="K16" s="38"/>
      <c r="L16" s="38"/>
      <c r="M16" s="2"/>
    </row>
    <row r="17" spans="1:13" ht="15.75">
      <c r="A17" s="39"/>
      <c r="B17" s="54" t="s">
        <v>11</v>
      </c>
      <c r="C17" s="99"/>
      <c r="D17" s="43">
        <f>SUM(D13:D16)</f>
        <v>21.52</v>
      </c>
      <c r="E17" s="43">
        <f>SUM(E13:E16)</f>
        <v>19.23</v>
      </c>
      <c r="F17" s="43">
        <f>SUM(F13:F16)</f>
        <v>92.44</v>
      </c>
      <c r="G17" s="43">
        <f>SUM(G13:G16)</f>
        <v>641.44000000000005</v>
      </c>
      <c r="H17" s="43"/>
      <c r="I17" s="43"/>
      <c r="J17" s="43"/>
      <c r="K17" s="43"/>
      <c r="L17" s="43"/>
      <c r="M17" s="2"/>
    </row>
    <row r="18" spans="1:13" ht="15.75">
      <c r="A18" s="39"/>
      <c r="B18" s="48"/>
      <c r="C18" s="99"/>
      <c r="D18" s="46"/>
      <c r="E18" s="46"/>
      <c r="F18" s="46"/>
      <c r="G18" s="46"/>
      <c r="H18" s="46"/>
      <c r="I18" s="46"/>
      <c r="J18" s="46"/>
      <c r="K18" s="46"/>
      <c r="L18" s="46"/>
      <c r="M18" s="2"/>
    </row>
    <row r="19" spans="1:13" ht="15.75">
      <c r="A19" s="52"/>
      <c r="B19" s="54" t="s">
        <v>13</v>
      </c>
      <c r="C19" s="104"/>
      <c r="D19" s="43">
        <f>D10+D17</f>
        <v>40.81</v>
      </c>
      <c r="E19" s="43">
        <f>E10+E17</f>
        <v>35.379999999999995</v>
      </c>
      <c r="F19" s="43">
        <f>F10+F17</f>
        <v>248.84</v>
      </c>
      <c r="G19" s="43">
        <f>G10+G17</f>
        <v>1536.98</v>
      </c>
      <c r="H19" s="43"/>
      <c r="I19" s="43"/>
      <c r="J19" s="43"/>
      <c r="K19" s="43"/>
      <c r="L19" s="43"/>
      <c r="M19" s="2"/>
    </row>
    <row r="20" spans="1:13" ht="15.75">
      <c r="A20" s="52"/>
      <c r="B20" s="48"/>
      <c r="C20" s="48"/>
      <c r="D20" s="46"/>
      <c r="E20" s="46"/>
      <c r="F20" s="46"/>
      <c r="G20" s="46"/>
      <c r="H20" s="46"/>
      <c r="I20" s="46"/>
      <c r="J20" s="46"/>
      <c r="K20" s="46"/>
      <c r="L20" s="46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3" t="s">
        <v>14</v>
      </c>
      <c r="C22" s="16">
        <f>G10/G19*100</f>
        <v>58.266210360577233</v>
      </c>
      <c r="D22" s="47"/>
      <c r="E22" s="47"/>
      <c r="F22" s="47"/>
      <c r="G22" s="47"/>
      <c r="H22" s="2"/>
      <c r="M22" s="2"/>
    </row>
    <row r="23" spans="1:13">
      <c r="A23" s="2"/>
      <c r="B23" s="3" t="s">
        <v>15</v>
      </c>
      <c r="C23" s="16">
        <f>G17/G19*100</f>
        <v>41.733789639422767</v>
      </c>
      <c r="D23" s="2"/>
      <c r="E23" s="2"/>
      <c r="F23" s="2"/>
      <c r="G23" s="2"/>
      <c r="H23" s="2"/>
      <c r="M23" s="2"/>
    </row>
    <row r="24" spans="1:13">
      <c r="A24" s="2"/>
      <c r="B24" s="3" t="s">
        <v>16</v>
      </c>
      <c r="C24" s="16">
        <v>0</v>
      </c>
      <c r="D24" s="2"/>
      <c r="E24" s="2"/>
      <c r="F24" s="2"/>
      <c r="G24" s="2"/>
      <c r="H24" s="2"/>
      <c r="M24" s="2"/>
    </row>
    <row r="25" spans="1:13">
      <c r="A25" s="2"/>
      <c r="B25" s="3" t="s">
        <v>17</v>
      </c>
      <c r="C25" s="16">
        <v>0</v>
      </c>
      <c r="D25" s="2"/>
      <c r="E25" s="2"/>
      <c r="F25" s="2"/>
      <c r="G25" s="2"/>
      <c r="H25" s="2"/>
    </row>
    <row r="26" spans="1:13">
      <c r="A26" s="2"/>
      <c r="B26" s="3" t="s">
        <v>18</v>
      </c>
      <c r="C26" s="16">
        <v>0</v>
      </c>
      <c r="D26" s="2"/>
      <c r="E26" s="2"/>
      <c r="F26" s="2"/>
      <c r="G26" s="2"/>
      <c r="H26" s="2"/>
    </row>
    <row r="27" spans="1:13">
      <c r="B27" s="2"/>
      <c r="C27" s="2"/>
      <c r="D27" s="2"/>
      <c r="E27" s="2"/>
      <c r="F27" s="2"/>
      <c r="G27" s="2"/>
    </row>
    <row r="28" spans="1:13">
      <c r="B28" s="74"/>
    </row>
    <row r="29" spans="1:13">
      <c r="B29" s="74"/>
    </row>
    <row r="30" spans="1:13">
      <c r="B30" s="7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G17" sqref="G17"/>
    </sheetView>
  </sheetViews>
  <sheetFormatPr defaultRowHeight="15"/>
  <cols>
    <col min="2" max="2" width="51.85546875" customWidth="1"/>
    <col min="8" max="12" width="0" hidden="1" customWidth="1"/>
  </cols>
  <sheetData>
    <row r="1" spans="1:13" ht="18.75">
      <c r="A1" s="1" t="s">
        <v>29</v>
      </c>
      <c r="B1" s="2"/>
      <c r="C1" s="2"/>
      <c r="D1" s="2"/>
      <c r="E1" s="2"/>
      <c r="F1" s="2"/>
      <c r="G1" s="2"/>
    </row>
    <row r="2" spans="1:13">
      <c r="A2" s="2" t="s">
        <v>1</v>
      </c>
      <c r="B2" s="2"/>
      <c r="C2" s="2"/>
      <c r="D2" s="2"/>
      <c r="E2" s="2"/>
      <c r="F2" s="2"/>
      <c r="G2" s="2"/>
    </row>
    <row r="3" spans="1:13" ht="29.25">
      <c r="A3" s="61" t="s">
        <v>2</v>
      </c>
      <c r="B3" s="61" t="s">
        <v>3</v>
      </c>
      <c r="C3" s="64" t="s">
        <v>4</v>
      </c>
      <c r="D3" s="63" t="s">
        <v>5</v>
      </c>
      <c r="E3" s="63" t="s">
        <v>6</v>
      </c>
      <c r="F3" s="63" t="s">
        <v>7</v>
      </c>
      <c r="G3" s="63" t="s">
        <v>19</v>
      </c>
      <c r="H3" s="63" t="s">
        <v>36</v>
      </c>
      <c r="I3" s="63" t="s">
        <v>20</v>
      </c>
      <c r="J3" s="63" t="s">
        <v>39</v>
      </c>
      <c r="K3" s="63" t="s">
        <v>37</v>
      </c>
      <c r="L3" s="63" t="s">
        <v>38</v>
      </c>
      <c r="M3" s="55"/>
    </row>
    <row r="4" spans="1:13" ht="15.75">
      <c r="A4" s="7"/>
      <c r="B4" s="5" t="s">
        <v>8</v>
      </c>
      <c r="C4" s="99"/>
      <c r="D4" s="40"/>
      <c r="E4" s="40"/>
      <c r="F4" s="40"/>
      <c r="G4" s="40"/>
      <c r="H4" s="40"/>
      <c r="I4" s="40"/>
      <c r="J4" s="40"/>
      <c r="K4" s="40"/>
      <c r="L4" s="40"/>
      <c r="M4" s="56"/>
    </row>
    <row r="5" spans="1:13" ht="15.75">
      <c r="A5" s="33">
        <v>561</v>
      </c>
      <c r="B5" s="28" t="s">
        <v>181</v>
      </c>
      <c r="C5" s="59" t="s">
        <v>40</v>
      </c>
      <c r="D5" s="31">
        <v>13.88</v>
      </c>
      <c r="E5" s="31">
        <v>16.03</v>
      </c>
      <c r="F5" s="31">
        <v>2.85</v>
      </c>
      <c r="G5" s="31">
        <v>71.180000000000007</v>
      </c>
      <c r="H5" s="31"/>
      <c r="I5" s="31"/>
      <c r="J5" s="31"/>
      <c r="K5" s="31"/>
      <c r="L5" s="31"/>
      <c r="M5" s="56"/>
    </row>
    <row r="6" spans="1:13" ht="15.75">
      <c r="A6" s="20">
        <v>382</v>
      </c>
      <c r="B6" s="21" t="s">
        <v>144</v>
      </c>
      <c r="C6" s="65" t="s">
        <v>25</v>
      </c>
      <c r="D6" s="49">
        <v>4.2</v>
      </c>
      <c r="E6" s="49">
        <v>3.63</v>
      </c>
      <c r="F6" s="49">
        <v>17.260000000000002</v>
      </c>
      <c r="G6" s="49">
        <v>118.67</v>
      </c>
      <c r="H6" s="49"/>
      <c r="I6" s="49"/>
      <c r="J6" s="49"/>
      <c r="K6" s="49"/>
      <c r="L6" s="49"/>
      <c r="M6" s="56"/>
    </row>
    <row r="7" spans="1:13" ht="15.75">
      <c r="A7" s="17">
        <v>203</v>
      </c>
      <c r="B7" s="18" t="s">
        <v>182</v>
      </c>
      <c r="C7" s="45" t="s">
        <v>183</v>
      </c>
      <c r="D7" s="24">
        <v>5.0999999999999996</v>
      </c>
      <c r="E7" s="24">
        <v>7.5</v>
      </c>
      <c r="F7" s="24">
        <v>28.5</v>
      </c>
      <c r="G7" s="24">
        <v>203</v>
      </c>
      <c r="H7" s="24"/>
      <c r="I7" s="24"/>
      <c r="J7" s="24"/>
      <c r="K7" s="24"/>
      <c r="L7" s="24"/>
      <c r="M7" s="56"/>
    </row>
    <row r="8" spans="1:13" ht="15.75">
      <c r="A8" s="23" t="s">
        <v>114</v>
      </c>
      <c r="B8" s="36" t="s">
        <v>74</v>
      </c>
      <c r="C8" s="45" t="s">
        <v>157</v>
      </c>
      <c r="D8" s="24">
        <v>3</v>
      </c>
      <c r="E8" s="24">
        <v>1.1599999999999999</v>
      </c>
      <c r="F8" s="24">
        <v>20.56</v>
      </c>
      <c r="G8" s="24">
        <v>104.8</v>
      </c>
      <c r="H8" s="26"/>
      <c r="I8" s="26"/>
      <c r="J8" s="26"/>
      <c r="K8" s="26"/>
      <c r="L8" s="26"/>
      <c r="M8" s="56"/>
    </row>
    <row r="9" spans="1:13" ht="15.75">
      <c r="A9" s="99"/>
      <c r="B9" s="9" t="s">
        <v>136</v>
      </c>
      <c r="C9" s="101" t="s">
        <v>41</v>
      </c>
      <c r="D9" s="38">
        <v>0.36</v>
      </c>
      <c r="E9" s="38">
        <v>0</v>
      </c>
      <c r="F9" s="38">
        <v>2.2799999999999998</v>
      </c>
      <c r="G9" s="38">
        <v>8.4</v>
      </c>
      <c r="H9" s="38"/>
      <c r="I9" s="38"/>
      <c r="J9" s="38"/>
      <c r="K9" s="38"/>
      <c r="L9" s="38"/>
      <c r="M9" s="56"/>
    </row>
    <row r="10" spans="1:13" ht="15.75">
      <c r="A10" s="40"/>
      <c r="B10" s="30" t="s">
        <v>9</v>
      </c>
      <c r="C10" s="108"/>
      <c r="D10" s="58">
        <f t="shared" ref="D10:F10" si="0">SUM(D5:D9)</f>
        <v>26.54</v>
      </c>
      <c r="E10" s="58">
        <f>SUM(E5:E9)</f>
        <v>28.32</v>
      </c>
      <c r="F10" s="58">
        <f t="shared" si="0"/>
        <v>71.45</v>
      </c>
      <c r="G10" s="58">
        <f>SUM(G5:G9)</f>
        <v>506.05</v>
      </c>
      <c r="H10" s="11"/>
      <c r="I10" s="11"/>
      <c r="J10" s="11"/>
      <c r="K10" s="11"/>
      <c r="L10" s="11"/>
      <c r="M10" s="56"/>
    </row>
    <row r="11" spans="1:13" ht="15.75">
      <c r="A11" s="40"/>
      <c r="B11" s="5"/>
      <c r="C11" s="99"/>
      <c r="D11" s="40"/>
      <c r="E11" s="40"/>
      <c r="F11" s="40"/>
      <c r="G11" s="40"/>
      <c r="H11" s="40"/>
      <c r="I11" s="40"/>
      <c r="J11" s="40"/>
      <c r="K11" s="40"/>
      <c r="L11" s="40"/>
      <c r="M11" s="56"/>
    </row>
    <row r="12" spans="1:13" ht="15.75">
      <c r="A12" s="40"/>
      <c r="B12" s="11" t="s">
        <v>10</v>
      </c>
      <c r="C12" s="99"/>
      <c r="D12" s="40"/>
      <c r="E12" s="40"/>
      <c r="F12" s="40"/>
      <c r="G12" s="40"/>
      <c r="H12" s="40"/>
      <c r="I12" s="31"/>
      <c r="J12" s="31"/>
      <c r="K12" s="31"/>
      <c r="L12" s="31"/>
      <c r="M12" s="56"/>
    </row>
    <row r="13" spans="1:13" ht="15.75">
      <c r="A13" s="40">
        <v>101</v>
      </c>
      <c r="B13" s="6" t="s">
        <v>146</v>
      </c>
      <c r="C13" s="101" t="s">
        <v>138</v>
      </c>
      <c r="D13" s="38">
        <v>7.16</v>
      </c>
      <c r="E13" s="38">
        <v>7.03</v>
      </c>
      <c r="F13" s="38">
        <v>16.3</v>
      </c>
      <c r="G13" s="38">
        <v>139.69999999999999</v>
      </c>
      <c r="H13" s="38"/>
      <c r="I13" s="38"/>
      <c r="J13" s="38"/>
      <c r="K13" s="38"/>
      <c r="L13" s="38"/>
      <c r="M13" s="56"/>
    </row>
    <row r="14" spans="1:13" ht="15.75">
      <c r="A14" s="40">
        <v>382</v>
      </c>
      <c r="B14" s="6" t="s">
        <v>54</v>
      </c>
      <c r="C14" s="109" t="s">
        <v>148</v>
      </c>
      <c r="D14" s="32">
        <v>10.220000000000001</v>
      </c>
      <c r="E14" s="32">
        <v>9.94</v>
      </c>
      <c r="F14" s="32">
        <v>4.22</v>
      </c>
      <c r="G14" s="32">
        <v>171.22</v>
      </c>
      <c r="H14" s="32"/>
      <c r="I14" s="31"/>
      <c r="J14" s="31"/>
      <c r="K14" s="31"/>
      <c r="L14" s="31"/>
      <c r="M14" s="56"/>
    </row>
    <row r="15" spans="1:13" ht="15.75">
      <c r="A15" s="40"/>
      <c r="B15" s="51" t="s">
        <v>147</v>
      </c>
      <c r="C15" s="109" t="s">
        <v>139</v>
      </c>
      <c r="D15" s="32">
        <v>0.36</v>
      </c>
      <c r="E15" s="32">
        <v>0</v>
      </c>
      <c r="F15" s="32">
        <v>2.2799999999999998</v>
      </c>
      <c r="G15" s="32">
        <v>8.4</v>
      </c>
      <c r="H15" s="32"/>
      <c r="I15" s="110"/>
      <c r="J15" s="110"/>
      <c r="K15" s="110"/>
      <c r="L15" s="110"/>
      <c r="M15" s="56"/>
    </row>
    <row r="16" spans="1:13" ht="15.75">
      <c r="A16" s="40">
        <v>389</v>
      </c>
      <c r="B16" s="112" t="s">
        <v>133</v>
      </c>
      <c r="C16" s="101" t="s">
        <v>110</v>
      </c>
      <c r="D16" s="38">
        <v>1</v>
      </c>
      <c r="E16" s="38">
        <v>0</v>
      </c>
      <c r="F16" s="38">
        <v>24.24</v>
      </c>
      <c r="G16" s="38">
        <v>85.33</v>
      </c>
      <c r="H16" s="38"/>
      <c r="I16" s="38"/>
      <c r="J16" s="38"/>
      <c r="K16" s="38"/>
      <c r="L16" s="38"/>
      <c r="M16" s="56"/>
    </row>
    <row r="17" spans="1:13" ht="15.75">
      <c r="A17" s="40"/>
      <c r="B17" s="111" t="s">
        <v>134</v>
      </c>
      <c r="C17" s="101" t="s">
        <v>117</v>
      </c>
      <c r="D17" s="38">
        <v>5.64</v>
      </c>
      <c r="E17" s="38">
        <v>1.64</v>
      </c>
      <c r="F17" s="38">
        <v>33.86</v>
      </c>
      <c r="G17" s="38">
        <v>174.4</v>
      </c>
      <c r="H17" s="38"/>
      <c r="I17" s="38"/>
      <c r="J17" s="38"/>
      <c r="K17" s="38"/>
      <c r="L17" s="38"/>
      <c r="M17" s="56"/>
    </row>
    <row r="18" spans="1:13" ht="15.75">
      <c r="A18" s="40"/>
      <c r="B18" s="13"/>
      <c r="C18" s="99"/>
      <c r="D18" s="43">
        <f>SUM(D13:D17)</f>
        <v>24.380000000000003</v>
      </c>
      <c r="E18" s="43">
        <f>SUM(E13:E17)</f>
        <v>18.61</v>
      </c>
      <c r="F18" s="43">
        <f>SUM(F13:F17)</f>
        <v>80.900000000000006</v>
      </c>
      <c r="G18" s="43">
        <f>SUM(G13:G17)</f>
        <v>579.04999999999995</v>
      </c>
      <c r="H18" s="11"/>
      <c r="I18" s="11"/>
      <c r="J18" s="11"/>
      <c r="K18" s="11"/>
      <c r="L18" s="11"/>
      <c r="M18" s="56"/>
    </row>
    <row r="19" spans="1:13" ht="15.75">
      <c r="A19" s="40"/>
      <c r="B19" s="7"/>
      <c r="C19" s="99"/>
      <c r="D19" s="46"/>
      <c r="E19" s="46"/>
      <c r="F19" s="46"/>
      <c r="G19" s="46"/>
      <c r="H19" s="40"/>
      <c r="I19" s="38"/>
      <c r="J19" s="38"/>
      <c r="K19" s="38"/>
      <c r="L19" s="38"/>
      <c r="M19" s="56"/>
    </row>
    <row r="20" spans="1:13" ht="15.75">
      <c r="A20" s="40"/>
      <c r="B20" s="44" t="s">
        <v>13</v>
      </c>
      <c r="C20" s="70"/>
      <c r="D20" s="43">
        <f>D18+D10</f>
        <v>50.92</v>
      </c>
      <c r="E20" s="43">
        <f>E18+E10</f>
        <v>46.93</v>
      </c>
      <c r="F20" s="43">
        <f>F18+F10</f>
        <v>152.35000000000002</v>
      </c>
      <c r="G20" s="43">
        <f>G18+G10</f>
        <v>1085.0999999999999</v>
      </c>
      <c r="H20" s="11"/>
      <c r="I20" s="43"/>
      <c r="J20" s="43"/>
      <c r="K20" s="43"/>
      <c r="L20" s="43"/>
      <c r="M20" s="56"/>
    </row>
    <row r="21" spans="1:13" ht="15.75">
      <c r="A21" s="7"/>
      <c r="B21" s="37"/>
      <c r="C21" s="99"/>
      <c r="D21" s="40"/>
      <c r="E21" s="40"/>
      <c r="F21" s="40"/>
      <c r="G21" s="40"/>
      <c r="H21" s="40"/>
      <c r="I21" s="46"/>
      <c r="J21" s="46"/>
      <c r="K21" s="46"/>
      <c r="L21" s="46"/>
      <c r="M21" s="56"/>
    </row>
    <row r="22" spans="1:13">
      <c r="I22" s="2"/>
      <c r="J22" s="2"/>
      <c r="K22" s="2"/>
      <c r="L22" s="2"/>
    </row>
    <row r="23" spans="1:13">
      <c r="B23" s="3" t="s">
        <v>14</v>
      </c>
      <c r="C23" s="16">
        <f>G10/G20*100</f>
        <v>46.636254723067005</v>
      </c>
      <c r="I23" s="2"/>
      <c r="J23" s="2"/>
      <c r="K23" s="2"/>
      <c r="L23" s="2"/>
    </row>
    <row r="24" spans="1:13">
      <c r="B24" s="3" t="s">
        <v>15</v>
      </c>
      <c r="C24" s="16">
        <f>G18/G20*100</f>
        <v>53.363745276933003</v>
      </c>
    </row>
    <row r="25" spans="1:13">
      <c r="B25" s="3" t="s">
        <v>16</v>
      </c>
      <c r="C25" s="16">
        <v>15.99</v>
      </c>
    </row>
    <row r="26" spans="1:13">
      <c r="B26" s="3" t="s">
        <v>17</v>
      </c>
      <c r="C26" s="16">
        <v>0</v>
      </c>
    </row>
    <row r="27" spans="1:13">
      <c r="B27" s="3" t="s">
        <v>18</v>
      </c>
      <c r="C27" s="16">
        <v>0</v>
      </c>
    </row>
    <row r="28" spans="1:13">
      <c r="B28" s="2"/>
      <c r="C28" s="2"/>
    </row>
    <row r="29" spans="1:13">
      <c r="B29" s="74"/>
    </row>
    <row r="30" spans="1:13">
      <c r="B30" s="7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>
      <selection activeCell="L15" sqref="L15"/>
    </sheetView>
  </sheetViews>
  <sheetFormatPr defaultRowHeight="15"/>
  <cols>
    <col min="2" max="2" width="52.28515625" customWidth="1"/>
    <col min="3" max="4" width="10.5703125" customWidth="1"/>
    <col min="5" max="5" width="9.7109375" customWidth="1"/>
  </cols>
  <sheetData>
    <row r="1" spans="1:7" ht="18.75">
      <c r="A1" s="1" t="s">
        <v>184</v>
      </c>
      <c r="B1" s="2"/>
      <c r="C1" s="2"/>
      <c r="D1" s="2"/>
      <c r="E1" s="2"/>
      <c r="F1" s="2"/>
      <c r="G1" s="2"/>
    </row>
    <row r="2" spans="1:7">
      <c r="A2" s="2" t="s">
        <v>1</v>
      </c>
      <c r="B2" s="2"/>
      <c r="C2" s="2"/>
      <c r="D2" s="2"/>
      <c r="E2" s="2"/>
      <c r="F2" s="2"/>
      <c r="G2" s="2"/>
    </row>
    <row r="3" spans="1:7" ht="29.25">
      <c r="A3" s="61" t="s">
        <v>2</v>
      </c>
      <c r="B3" s="61" t="s">
        <v>3</v>
      </c>
      <c r="C3" s="64" t="s">
        <v>4</v>
      </c>
      <c r="D3" s="63" t="s">
        <v>5</v>
      </c>
      <c r="E3" s="63" t="s">
        <v>6</v>
      </c>
      <c r="F3" s="63" t="s">
        <v>7</v>
      </c>
      <c r="G3" s="63" t="s">
        <v>19</v>
      </c>
    </row>
    <row r="4" spans="1:7" ht="18.75">
      <c r="A4" s="3"/>
      <c r="B4" s="1" t="s">
        <v>0</v>
      </c>
      <c r="C4" s="2"/>
      <c r="D4" s="4"/>
      <c r="E4" s="4"/>
      <c r="F4" s="4"/>
      <c r="G4" s="4"/>
    </row>
    <row r="5" spans="1:7" ht="15.75">
      <c r="A5" s="3"/>
      <c r="B5" s="5" t="s">
        <v>8</v>
      </c>
      <c r="C5" s="100"/>
      <c r="D5" s="3"/>
      <c r="E5" s="3"/>
      <c r="F5" s="3"/>
      <c r="G5" s="3"/>
    </row>
    <row r="6" spans="1:7" ht="15.75">
      <c r="A6" s="40">
        <v>11</v>
      </c>
      <c r="B6" s="6" t="s">
        <v>151</v>
      </c>
      <c r="C6" s="101" t="s">
        <v>30</v>
      </c>
      <c r="D6" s="38">
        <v>4.16</v>
      </c>
      <c r="E6" s="38">
        <v>1.0900000000000001</v>
      </c>
      <c r="F6" s="38">
        <v>26.09</v>
      </c>
      <c r="G6" s="38">
        <v>215.06</v>
      </c>
    </row>
    <row r="7" spans="1:7" ht="15.75">
      <c r="A7" s="33">
        <v>210</v>
      </c>
      <c r="B7" s="28" t="s">
        <v>185</v>
      </c>
      <c r="C7" s="57" t="s">
        <v>152</v>
      </c>
      <c r="D7" s="31">
        <v>10.3</v>
      </c>
      <c r="E7" s="31">
        <v>17</v>
      </c>
      <c r="F7" s="31">
        <v>1.6</v>
      </c>
      <c r="G7" s="31">
        <v>200</v>
      </c>
    </row>
    <row r="8" spans="1:7" ht="15.75">
      <c r="A8" s="99" t="s">
        <v>188</v>
      </c>
      <c r="B8" s="9" t="s">
        <v>186</v>
      </c>
      <c r="C8" s="101" t="s">
        <v>24</v>
      </c>
      <c r="D8" s="38">
        <v>0.01</v>
      </c>
      <c r="E8" s="38">
        <v>0.72</v>
      </c>
      <c r="F8" s="38">
        <v>0.01</v>
      </c>
      <c r="G8" s="38">
        <v>14.17</v>
      </c>
    </row>
    <row r="9" spans="1:7" ht="15.75">
      <c r="A9" s="99" t="s">
        <v>189</v>
      </c>
      <c r="B9" s="7" t="s">
        <v>103</v>
      </c>
      <c r="C9" s="99" t="s">
        <v>25</v>
      </c>
      <c r="D9" s="40">
        <v>3.12</v>
      </c>
      <c r="E9" s="40">
        <v>2.67</v>
      </c>
      <c r="F9" s="40">
        <v>14.17</v>
      </c>
      <c r="G9" s="40">
        <v>99.33</v>
      </c>
    </row>
    <row r="10" spans="1:7" ht="15.75">
      <c r="A10" s="99" t="s">
        <v>190</v>
      </c>
      <c r="B10" s="132" t="s">
        <v>187</v>
      </c>
      <c r="C10" s="99" t="s">
        <v>153</v>
      </c>
      <c r="D10" s="40">
        <v>3.25</v>
      </c>
      <c r="E10" s="40">
        <v>11</v>
      </c>
      <c r="F10" s="40">
        <v>32</v>
      </c>
      <c r="G10" s="40">
        <v>271</v>
      </c>
    </row>
    <row r="11" spans="1:7" ht="15.75">
      <c r="A11" s="40">
        <v>125</v>
      </c>
      <c r="B11" s="9" t="s">
        <v>180</v>
      </c>
      <c r="C11" s="101" t="s">
        <v>157</v>
      </c>
      <c r="D11" s="38">
        <v>3</v>
      </c>
      <c r="E11" s="38">
        <v>1.1599999999999999</v>
      </c>
      <c r="F11" s="38">
        <v>20.56</v>
      </c>
      <c r="G11" s="38">
        <v>104.8</v>
      </c>
    </row>
    <row r="12" spans="1:7" ht="15.75">
      <c r="A12" s="7"/>
      <c r="B12" s="10" t="s">
        <v>9</v>
      </c>
      <c r="C12" s="7"/>
      <c r="D12" s="67">
        <f>SUM(D6:D11)</f>
        <v>23.84</v>
      </c>
      <c r="E12" s="67">
        <f>SUM(E6:E11)</f>
        <v>33.639999999999993</v>
      </c>
      <c r="F12" s="41">
        <f>SUM(F6:F11)</f>
        <v>94.43</v>
      </c>
      <c r="G12" s="41">
        <f>SUM(G6:G11)</f>
        <v>904.36</v>
      </c>
    </row>
    <row r="13" spans="1:7" ht="15.75">
      <c r="A13" s="7"/>
      <c r="B13" s="7"/>
      <c r="C13" s="7"/>
      <c r="D13" s="40"/>
      <c r="E13" s="40"/>
      <c r="F13" s="40"/>
      <c r="G13" s="40"/>
    </row>
    <row r="14" spans="1:7" ht="15.75">
      <c r="A14" s="7"/>
      <c r="B14" s="11" t="s">
        <v>10</v>
      </c>
      <c r="C14" s="7"/>
      <c r="D14" s="7"/>
      <c r="E14" s="7"/>
      <c r="F14" s="7"/>
      <c r="G14" s="7"/>
    </row>
    <row r="15" spans="1:7" ht="15.75">
      <c r="A15" s="99" t="s">
        <v>111</v>
      </c>
      <c r="B15" s="6" t="s">
        <v>118</v>
      </c>
      <c r="C15" s="101" t="s">
        <v>115</v>
      </c>
      <c r="D15" s="38">
        <v>7</v>
      </c>
      <c r="E15" s="38">
        <v>7.47</v>
      </c>
      <c r="F15" s="38">
        <v>22</v>
      </c>
      <c r="G15" s="38">
        <v>137.25</v>
      </c>
    </row>
    <row r="16" spans="1:7" ht="15.75">
      <c r="A16" s="102" t="s">
        <v>112</v>
      </c>
      <c r="B16" s="6" t="s">
        <v>191</v>
      </c>
      <c r="C16" s="101" t="s">
        <v>192</v>
      </c>
      <c r="D16" s="38">
        <v>6.68</v>
      </c>
      <c r="E16" s="38">
        <v>9.93</v>
      </c>
      <c r="F16" s="38">
        <v>4.05</v>
      </c>
      <c r="G16" s="38">
        <v>134</v>
      </c>
    </row>
    <row r="17" spans="1:7" ht="15.75">
      <c r="A17" s="99" t="s">
        <v>112</v>
      </c>
      <c r="B17" s="6" t="s">
        <v>119</v>
      </c>
      <c r="C17" s="101" t="s">
        <v>116</v>
      </c>
      <c r="D17" s="38">
        <v>5.7</v>
      </c>
      <c r="E17" s="38">
        <v>4.5999999999999996</v>
      </c>
      <c r="F17" s="38">
        <v>27.9</v>
      </c>
      <c r="G17" s="38">
        <v>178</v>
      </c>
    </row>
    <row r="18" spans="1:7" ht="15.75">
      <c r="A18" s="99" t="s">
        <v>113</v>
      </c>
      <c r="B18" s="6" t="s">
        <v>120</v>
      </c>
      <c r="C18" s="101" t="s">
        <v>110</v>
      </c>
      <c r="D18" s="38">
        <v>0.44</v>
      </c>
      <c r="E18" s="38">
        <v>0.02</v>
      </c>
      <c r="F18" s="38">
        <v>27.6</v>
      </c>
      <c r="G18" s="38">
        <v>113.04</v>
      </c>
    </row>
    <row r="19" spans="1:7" ht="15.75">
      <c r="A19" s="99" t="s">
        <v>114</v>
      </c>
      <c r="B19" s="6" t="s">
        <v>121</v>
      </c>
      <c r="C19" s="101" t="s">
        <v>117</v>
      </c>
      <c r="D19" s="38">
        <v>5.64</v>
      </c>
      <c r="E19" s="38">
        <v>1.64</v>
      </c>
      <c r="F19" s="38">
        <v>33.86</v>
      </c>
      <c r="G19" s="38">
        <v>174.4</v>
      </c>
    </row>
    <row r="20" spans="1:7" ht="15.75">
      <c r="A20" s="99"/>
      <c r="B20" s="6"/>
      <c r="C20" s="101"/>
      <c r="D20" s="38"/>
      <c r="E20" s="38"/>
      <c r="F20" s="38"/>
      <c r="G20" s="38"/>
    </row>
    <row r="21" spans="1:7" ht="15.75">
      <c r="A21" s="7"/>
      <c r="B21" s="13" t="s">
        <v>11</v>
      </c>
      <c r="C21" s="40"/>
      <c r="D21" s="43">
        <f>SUM(D15:D20)</f>
        <v>25.46</v>
      </c>
      <c r="E21" s="43">
        <f>SUM(E15:E20)</f>
        <v>23.66</v>
      </c>
      <c r="F21" s="43">
        <f>SUM(F15:F20)</f>
        <v>115.41000000000001</v>
      </c>
      <c r="G21" s="43">
        <f>SUM(G15:G20)</f>
        <v>736.68999999999994</v>
      </c>
    </row>
    <row r="22" spans="1:7" ht="15.75">
      <c r="A22" s="7"/>
      <c r="B22" s="7"/>
      <c r="C22" s="7"/>
      <c r="D22" s="15"/>
      <c r="E22" s="15"/>
      <c r="F22" s="15"/>
      <c r="G22" s="15"/>
    </row>
    <row r="23" spans="1:7" ht="15.75">
      <c r="A23" s="3"/>
      <c r="B23" s="7"/>
      <c r="C23" s="7"/>
      <c r="D23" s="7"/>
      <c r="E23" s="7"/>
      <c r="F23" s="7"/>
      <c r="G23" s="7"/>
    </row>
    <row r="24" spans="1:7" ht="15.75">
      <c r="A24" s="3"/>
      <c r="B24" s="44" t="s">
        <v>13</v>
      </c>
      <c r="C24" s="13"/>
      <c r="D24" s="68">
        <f>D12+D21</f>
        <v>49.3</v>
      </c>
      <c r="E24" s="14">
        <f>E12+E21</f>
        <v>57.3</v>
      </c>
      <c r="F24" s="14">
        <f>F12+F21</f>
        <v>209.84000000000003</v>
      </c>
      <c r="G24" s="14">
        <f>G12+G21</f>
        <v>1641.05</v>
      </c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3" t="s">
        <v>14</v>
      </c>
      <c r="C26" s="16">
        <f>(G12/G24)*100</f>
        <v>55.108619481429578</v>
      </c>
      <c r="D26" s="2"/>
      <c r="E26" s="2"/>
      <c r="F26" s="2"/>
      <c r="G26" s="2"/>
    </row>
    <row r="27" spans="1:7">
      <c r="A27" s="2"/>
      <c r="B27" s="3" t="s">
        <v>15</v>
      </c>
      <c r="C27" s="16">
        <f>(G21/G24)*100</f>
        <v>44.891380518570422</v>
      </c>
      <c r="D27" s="2"/>
      <c r="E27" s="2"/>
      <c r="F27" s="2"/>
      <c r="G27" s="2"/>
    </row>
    <row r="28" spans="1:7">
      <c r="A28" s="2"/>
      <c r="B28" s="3" t="s">
        <v>16</v>
      </c>
      <c r="C28" s="16">
        <v>0</v>
      </c>
      <c r="D28" s="2"/>
      <c r="E28" s="2"/>
      <c r="F28" s="2"/>
      <c r="G28" s="2"/>
    </row>
    <row r="29" spans="1:7">
      <c r="A29" s="2"/>
      <c r="B29" s="3" t="s">
        <v>17</v>
      </c>
      <c r="C29" s="16">
        <v>0</v>
      </c>
      <c r="D29" s="2"/>
      <c r="E29" s="2"/>
      <c r="F29" s="2"/>
      <c r="G29" s="2"/>
    </row>
    <row r="30" spans="1:7">
      <c r="A30" s="2"/>
      <c r="B30" s="3" t="s">
        <v>18</v>
      </c>
      <c r="C30" s="16">
        <v>0</v>
      </c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</sheetData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Q28" sqref="Q28"/>
    </sheetView>
  </sheetViews>
  <sheetFormatPr defaultRowHeight="15"/>
  <cols>
    <col min="1" max="1" width="10.42578125" customWidth="1"/>
    <col min="2" max="2" width="41.7109375" customWidth="1"/>
    <col min="3" max="3" width="10" customWidth="1"/>
    <col min="8" max="13" width="0" hidden="1" customWidth="1"/>
  </cols>
  <sheetData>
    <row r="1" spans="1:12" ht="18.75">
      <c r="A1" s="1" t="s">
        <v>31</v>
      </c>
      <c r="B1" s="2"/>
      <c r="C1" s="2"/>
      <c r="D1" s="2"/>
      <c r="E1" s="2"/>
      <c r="F1" s="2"/>
      <c r="G1" s="2"/>
    </row>
    <row r="2" spans="1:12">
      <c r="A2" s="2" t="s">
        <v>1</v>
      </c>
      <c r="B2" s="2"/>
      <c r="C2" s="2"/>
      <c r="D2" s="2"/>
      <c r="E2" s="2"/>
      <c r="F2" s="2"/>
      <c r="G2" s="2"/>
    </row>
    <row r="3" spans="1:12" ht="29.25">
      <c r="A3" s="61" t="s">
        <v>2</v>
      </c>
      <c r="B3" s="61" t="s">
        <v>3</v>
      </c>
      <c r="C3" s="62" t="s">
        <v>4</v>
      </c>
      <c r="D3" s="63" t="s">
        <v>5</v>
      </c>
      <c r="E3" s="63" t="s">
        <v>6</v>
      </c>
      <c r="F3" s="63" t="s">
        <v>7</v>
      </c>
      <c r="G3" s="63" t="s">
        <v>23</v>
      </c>
      <c r="H3" s="63" t="s">
        <v>36</v>
      </c>
      <c r="I3" s="63" t="s">
        <v>20</v>
      </c>
      <c r="J3" s="63" t="s">
        <v>39</v>
      </c>
      <c r="K3" s="63" t="s">
        <v>37</v>
      </c>
      <c r="L3" s="63" t="s">
        <v>38</v>
      </c>
    </row>
    <row r="4" spans="1:12" ht="15.7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115">
        <v>235</v>
      </c>
      <c r="B5" s="116" t="s">
        <v>154</v>
      </c>
      <c r="C5" s="117" t="s">
        <v>40</v>
      </c>
      <c r="D5" s="118">
        <v>13.84</v>
      </c>
      <c r="E5" s="118">
        <v>15.34</v>
      </c>
      <c r="F5" s="118">
        <v>9.14</v>
      </c>
      <c r="G5" s="118">
        <v>230</v>
      </c>
      <c r="H5" s="113"/>
      <c r="I5" s="31"/>
      <c r="J5" s="31"/>
      <c r="K5" s="31"/>
      <c r="L5" s="31"/>
    </row>
    <row r="6" spans="1:12" ht="15.75">
      <c r="A6" s="115">
        <v>304</v>
      </c>
      <c r="B6" s="116" t="s">
        <v>132</v>
      </c>
      <c r="C6" s="117" t="s">
        <v>27</v>
      </c>
      <c r="D6" s="119">
        <v>3.2</v>
      </c>
      <c r="E6" s="119">
        <v>1.2</v>
      </c>
      <c r="F6" s="119">
        <v>22.4</v>
      </c>
      <c r="G6" s="119">
        <v>112</v>
      </c>
      <c r="H6" s="114"/>
      <c r="I6" s="60"/>
      <c r="J6" s="60"/>
      <c r="K6" s="60"/>
      <c r="L6" s="60"/>
    </row>
    <row r="7" spans="1:12" ht="15.75">
      <c r="A7" s="39">
        <v>389</v>
      </c>
      <c r="B7" s="7" t="s">
        <v>133</v>
      </c>
      <c r="C7" s="99" t="s">
        <v>25</v>
      </c>
      <c r="D7" s="40">
        <v>1</v>
      </c>
      <c r="E7" s="40">
        <v>0</v>
      </c>
      <c r="F7" s="40">
        <v>24.24</v>
      </c>
      <c r="G7" s="40">
        <v>85.33</v>
      </c>
      <c r="H7" s="40"/>
      <c r="I7" s="40"/>
      <c r="J7" s="40"/>
      <c r="K7" s="40"/>
      <c r="L7" s="40"/>
    </row>
    <row r="8" spans="1:12" ht="15.75">
      <c r="A8" s="33"/>
      <c r="B8" s="6" t="s">
        <v>155</v>
      </c>
      <c r="C8" s="59" t="s">
        <v>156</v>
      </c>
      <c r="D8" s="31">
        <v>5</v>
      </c>
      <c r="E8" s="31">
        <v>1.88</v>
      </c>
      <c r="F8" s="31">
        <v>17.88</v>
      </c>
      <c r="G8" s="31">
        <v>112.5</v>
      </c>
      <c r="H8" s="31"/>
      <c r="I8" s="31"/>
      <c r="J8" s="31"/>
      <c r="K8" s="31"/>
      <c r="L8" s="31"/>
    </row>
    <row r="9" spans="1:12" ht="15.75">
      <c r="A9" s="40">
        <v>125</v>
      </c>
      <c r="B9" s="9" t="s">
        <v>74</v>
      </c>
      <c r="C9" s="101" t="s">
        <v>157</v>
      </c>
      <c r="D9" s="38">
        <v>3</v>
      </c>
      <c r="E9" s="38">
        <v>1.1599999999999999</v>
      </c>
      <c r="F9" s="38">
        <v>20.56</v>
      </c>
      <c r="G9" s="38">
        <v>104.8</v>
      </c>
      <c r="H9" s="38"/>
      <c r="I9" s="38"/>
      <c r="J9" s="38"/>
      <c r="K9" s="38"/>
      <c r="L9" s="38"/>
    </row>
    <row r="10" spans="1:12" ht="15.75">
      <c r="A10" s="42"/>
      <c r="B10" s="7" t="s">
        <v>136</v>
      </c>
      <c r="C10" s="99" t="s">
        <v>41</v>
      </c>
      <c r="D10" s="40">
        <v>0.36</v>
      </c>
      <c r="E10" s="40">
        <v>0</v>
      </c>
      <c r="F10" s="40">
        <v>2.2799999999999998</v>
      </c>
      <c r="G10" s="40">
        <v>8.4</v>
      </c>
      <c r="H10" s="40"/>
      <c r="I10" s="40"/>
      <c r="J10" s="40"/>
      <c r="K10" s="40"/>
      <c r="L10" s="40"/>
    </row>
    <row r="11" spans="1:12" ht="15.75">
      <c r="A11" s="40"/>
      <c r="B11" s="10"/>
      <c r="C11" s="101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5.75">
      <c r="A12" s="3"/>
      <c r="B12" s="10" t="s">
        <v>9</v>
      </c>
      <c r="C12" s="120"/>
      <c r="D12" s="41">
        <f t="shared" ref="D12:F12" si="0">SUM(D5:D11)</f>
        <v>26.4</v>
      </c>
      <c r="E12" s="41">
        <f t="shared" si="0"/>
        <v>19.579999999999998</v>
      </c>
      <c r="F12" s="41">
        <f t="shared" si="0"/>
        <v>96.5</v>
      </c>
      <c r="G12" s="41">
        <f>SUM(G5:G11)</f>
        <v>653.02999999999986</v>
      </c>
      <c r="H12" s="41"/>
      <c r="I12" s="41"/>
      <c r="J12" s="41"/>
      <c r="K12" s="41"/>
      <c r="L12" s="41"/>
    </row>
    <row r="13" spans="1:12" ht="15.75">
      <c r="A13" s="3"/>
      <c r="B13" s="11" t="s">
        <v>10</v>
      </c>
      <c r="C13" s="121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3" t="s">
        <v>198</v>
      </c>
      <c r="B14" s="6" t="s">
        <v>193</v>
      </c>
      <c r="C14" s="101" t="s">
        <v>196</v>
      </c>
      <c r="D14" s="38">
        <v>5.74</v>
      </c>
      <c r="E14" s="38">
        <v>3.02</v>
      </c>
      <c r="F14" s="38">
        <v>16.3</v>
      </c>
      <c r="G14" s="38">
        <v>107</v>
      </c>
      <c r="H14" s="38"/>
      <c r="I14" s="38"/>
      <c r="J14" s="38"/>
      <c r="K14" s="38"/>
      <c r="L14" s="38"/>
    </row>
    <row r="15" spans="1:12" ht="15.75">
      <c r="A15" s="20">
        <v>561</v>
      </c>
      <c r="B15" s="21" t="s">
        <v>194</v>
      </c>
      <c r="C15" s="65" t="s">
        <v>40</v>
      </c>
      <c r="D15" s="49">
        <v>13.88</v>
      </c>
      <c r="E15" s="49">
        <v>16.03</v>
      </c>
      <c r="F15" s="49">
        <v>285</v>
      </c>
      <c r="G15" s="49">
        <v>71.180000000000007</v>
      </c>
      <c r="H15" s="49"/>
      <c r="I15" s="49"/>
      <c r="J15" s="49"/>
      <c r="K15" s="49"/>
      <c r="L15" s="49"/>
    </row>
    <row r="16" spans="1:12" ht="15.75">
      <c r="A16" s="29">
        <v>304</v>
      </c>
      <c r="B16" s="27" t="s">
        <v>128</v>
      </c>
      <c r="C16" s="57" t="s">
        <v>27</v>
      </c>
      <c r="D16" s="31">
        <v>3.85</v>
      </c>
      <c r="E16" s="31">
        <v>5.58</v>
      </c>
      <c r="F16" s="31">
        <v>70.069999999999993</v>
      </c>
      <c r="G16" s="31">
        <v>226</v>
      </c>
      <c r="H16" s="40"/>
      <c r="I16" s="40"/>
      <c r="J16" s="40"/>
      <c r="K16" s="40"/>
      <c r="L16" s="40"/>
    </row>
    <row r="17" spans="1:12" ht="15.75">
      <c r="A17" s="39">
        <v>312</v>
      </c>
      <c r="B17" s="6" t="s">
        <v>195</v>
      </c>
      <c r="C17" s="99" t="s">
        <v>25</v>
      </c>
      <c r="D17" s="40">
        <v>0.2</v>
      </c>
      <c r="E17" s="40">
        <v>0.2</v>
      </c>
      <c r="F17" s="40">
        <v>27.02</v>
      </c>
      <c r="G17" s="40">
        <v>110</v>
      </c>
      <c r="H17" s="40"/>
      <c r="I17" s="40"/>
      <c r="J17" s="40"/>
      <c r="K17" s="40"/>
      <c r="L17" s="40"/>
    </row>
    <row r="18" spans="1:12" ht="15.75">
      <c r="A18" s="39">
        <v>1</v>
      </c>
      <c r="B18" s="51" t="s">
        <v>72</v>
      </c>
      <c r="C18" s="101" t="s">
        <v>197</v>
      </c>
      <c r="D18" s="38">
        <v>5.64</v>
      </c>
      <c r="E18" s="38">
        <v>1.64</v>
      </c>
      <c r="F18" s="38">
        <v>33.86</v>
      </c>
      <c r="G18" s="38">
        <v>174.4</v>
      </c>
      <c r="H18" s="38"/>
      <c r="I18" s="38"/>
      <c r="J18" s="38"/>
      <c r="K18" s="38"/>
      <c r="L18" s="38"/>
    </row>
    <row r="19" spans="1:12" ht="15.75">
      <c r="A19" s="40"/>
      <c r="B19" s="27"/>
      <c r="C19" s="101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5.75">
      <c r="A20" s="39"/>
      <c r="B20" s="13" t="s">
        <v>11</v>
      </c>
      <c r="C20" s="99"/>
      <c r="D20" s="43">
        <f>SUM(D14:D19)</f>
        <v>29.310000000000002</v>
      </c>
      <c r="E20" s="43">
        <f t="shared" ref="E20:F20" si="1">SUM(E14:E19)</f>
        <v>26.470000000000002</v>
      </c>
      <c r="F20" s="43">
        <f t="shared" si="1"/>
        <v>432.25</v>
      </c>
      <c r="G20" s="43">
        <f>SUM(G14:G19)</f>
        <v>688.58</v>
      </c>
      <c r="H20" s="43"/>
      <c r="I20" s="43"/>
      <c r="J20" s="43"/>
      <c r="K20" s="43"/>
      <c r="L20" s="43"/>
    </row>
    <row r="21" spans="1:12" ht="15.75">
      <c r="A21" s="3"/>
      <c r="B21" s="7"/>
      <c r="C21" s="103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5.75">
      <c r="A22" s="3"/>
      <c r="B22" s="44" t="s">
        <v>13</v>
      </c>
      <c r="C22" s="7"/>
      <c r="D22" s="14">
        <f t="shared" ref="D22:F22" si="2">D20+D12</f>
        <v>55.71</v>
      </c>
      <c r="E22" s="14">
        <f t="shared" si="2"/>
        <v>46.05</v>
      </c>
      <c r="F22" s="14">
        <f t="shared" si="2"/>
        <v>528.75</v>
      </c>
      <c r="G22" s="14">
        <f>G20+G12</f>
        <v>1341.61</v>
      </c>
      <c r="H22" s="14"/>
      <c r="I22" s="14"/>
      <c r="J22" s="14"/>
      <c r="K22" s="14"/>
      <c r="L22" s="14"/>
    </row>
    <row r="23" spans="1:12" ht="15.75">
      <c r="A23" s="3"/>
      <c r="B23" s="2" t="s">
        <v>51</v>
      </c>
      <c r="C23" s="14">
        <f>G12/G22*100</f>
        <v>48.675099320965103</v>
      </c>
      <c r="D23" s="13"/>
      <c r="E23" s="13"/>
      <c r="F23" s="13"/>
      <c r="G23" s="13"/>
      <c r="H23" s="14"/>
      <c r="I23" s="14"/>
      <c r="J23" s="14"/>
      <c r="K23" s="14"/>
      <c r="L23" s="14"/>
    </row>
    <row r="24" spans="1:12">
      <c r="A24" s="2"/>
      <c r="B24" s="3" t="s">
        <v>15</v>
      </c>
      <c r="C24" s="16">
        <f>G20/G22*100</f>
        <v>51.324900679034904</v>
      </c>
      <c r="D24" s="2"/>
      <c r="E24" s="2"/>
      <c r="F24" s="2"/>
      <c r="G24" s="2"/>
    </row>
    <row r="25" spans="1:12">
      <c r="A25" s="2"/>
      <c r="B25" s="3" t="s">
        <v>16</v>
      </c>
      <c r="C25" s="16">
        <v>0</v>
      </c>
      <c r="D25" s="2"/>
      <c r="E25" s="2"/>
      <c r="F25" s="2"/>
      <c r="G25" s="2"/>
    </row>
    <row r="26" spans="1:12">
      <c r="A26" s="2"/>
      <c r="B26" s="3" t="s">
        <v>17</v>
      </c>
      <c r="C26" s="16">
        <v>0</v>
      </c>
      <c r="D26" s="2"/>
      <c r="E26" s="2"/>
      <c r="F26" s="2"/>
      <c r="G26" s="2"/>
    </row>
    <row r="27" spans="1:12">
      <c r="A27" s="2"/>
      <c r="B27" s="3" t="s">
        <v>18</v>
      </c>
      <c r="C27" s="16">
        <v>0</v>
      </c>
      <c r="D27" s="2"/>
      <c r="E27" s="2"/>
      <c r="F27" s="2"/>
      <c r="G27" s="2"/>
    </row>
    <row r="28" spans="1:12">
      <c r="A28" s="2"/>
      <c r="B28" s="2"/>
      <c r="C28" s="16"/>
      <c r="D28" s="2"/>
      <c r="E28" s="2"/>
      <c r="F28" s="2"/>
      <c r="G28" s="2"/>
    </row>
    <row r="29" spans="1:12">
      <c r="A29" s="2"/>
      <c r="B29" s="2"/>
      <c r="C29" s="2"/>
      <c r="D29" s="2"/>
      <c r="E29" s="2"/>
      <c r="F29" s="2"/>
      <c r="G29" s="2"/>
    </row>
    <row r="30" spans="1:12">
      <c r="A30" s="2"/>
      <c r="B30" s="74"/>
      <c r="C30" s="2"/>
      <c r="D30" s="2"/>
      <c r="E30" s="2"/>
      <c r="F30" s="2"/>
      <c r="G30" s="2"/>
    </row>
    <row r="31" spans="1:12">
      <c r="B31" s="74"/>
    </row>
    <row r="32" spans="1:12">
      <c r="B32" s="7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E31" sqref="E31"/>
    </sheetView>
  </sheetViews>
  <sheetFormatPr defaultRowHeight="15"/>
  <cols>
    <col min="2" max="2" width="40.28515625" customWidth="1"/>
    <col min="3" max="3" width="10.42578125" customWidth="1"/>
    <col min="8" max="13" width="0" hidden="1" customWidth="1"/>
  </cols>
  <sheetData>
    <row r="1" spans="1:12" ht="18.75">
      <c r="A1" s="1" t="s">
        <v>32</v>
      </c>
      <c r="B1" s="2"/>
      <c r="C1" s="2"/>
      <c r="D1" s="2"/>
      <c r="E1" s="2"/>
      <c r="F1" s="2"/>
      <c r="G1" s="2"/>
    </row>
    <row r="2" spans="1:12">
      <c r="A2" s="2" t="s">
        <v>1</v>
      </c>
      <c r="B2" s="2"/>
      <c r="C2" s="2"/>
      <c r="D2" s="2"/>
      <c r="E2" s="2"/>
      <c r="F2" s="2"/>
      <c r="G2" s="2"/>
    </row>
    <row r="3" spans="1:12" ht="29.25">
      <c r="A3" s="61" t="s">
        <v>2</v>
      </c>
      <c r="B3" s="61" t="s">
        <v>3</v>
      </c>
      <c r="C3" s="62" t="s">
        <v>4</v>
      </c>
      <c r="D3" s="63" t="s">
        <v>5</v>
      </c>
      <c r="E3" s="63" t="s">
        <v>6</v>
      </c>
      <c r="F3" s="63" t="s">
        <v>7</v>
      </c>
      <c r="G3" s="63" t="s">
        <v>19</v>
      </c>
      <c r="H3" s="64" t="s">
        <v>36</v>
      </c>
      <c r="I3" s="63" t="s">
        <v>20</v>
      </c>
      <c r="J3" s="63" t="s">
        <v>39</v>
      </c>
      <c r="K3" s="63" t="s">
        <v>37</v>
      </c>
      <c r="L3" s="63" t="s">
        <v>38</v>
      </c>
    </row>
    <row r="4" spans="1:12" ht="15.75">
      <c r="A4" s="3"/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17">
        <v>233</v>
      </c>
      <c r="B5" s="22" t="s">
        <v>199</v>
      </c>
      <c r="C5" s="45" t="s">
        <v>35</v>
      </c>
      <c r="D5" s="24">
        <v>27.9</v>
      </c>
      <c r="E5" s="24">
        <v>6.34</v>
      </c>
      <c r="F5" s="24">
        <v>32.659999999999997</v>
      </c>
      <c r="G5" s="24">
        <v>303.8</v>
      </c>
      <c r="H5" s="45"/>
      <c r="I5" s="24"/>
      <c r="J5" s="24"/>
      <c r="K5" s="24"/>
      <c r="L5" s="24"/>
    </row>
    <row r="6" spans="1:12" ht="15.75">
      <c r="A6" s="33">
        <v>14</v>
      </c>
      <c r="B6" s="28" t="s">
        <v>200</v>
      </c>
      <c r="C6" s="57" t="s">
        <v>24</v>
      </c>
      <c r="D6" s="24">
        <v>0.01</v>
      </c>
      <c r="E6" s="24">
        <v>0.72</v>
      </c>
      <c r="F6" s="24">
        <v>0.01</v>
      </c>
      <c r="G6" s="24">
        <v>66</v>
      </c>
      <c r="H6" s="24"/>
      <c r="I6" s="24"/>
      <c r="J6" s="24"/>
      <c r="K6" s="24"/>
      <c r="L6" s="24"/>
    </row>
    <row r="7" spans="1:12" ht="15.75">
      <c r="A7" s="33">
        <v>382</v>
      </c>
      <c r="B7" s="28" t="s">
        <v>124</v>
      </c>
      <c r="C7" s="57" t="s">
        <v>25</v>
      </c>
      <c r="D7" s="31">
        <v>4.2</v>
      </c>
      <c r="E7" s="31">
        <v>3.63</v>
      </c>
      <c r="F7" s="31">
        <v>17.260000000000002</v>
      </c>
      <c r="G7" s="31">
        <v>118.67</v>
      </c>
      <c r="H7" s="57"/>
      <c r="I7" s="31"/>
      <c r="J7" s="31"/>
      <c r="K7" s="31"/>
      <c r="L7" s="31"/>
    </row>
    <row r="8" spans="1:12" ht="15.75">
      <c r="A8" s="23"/>
      <c r="B8" s="36" t="s">
        <v>135</v>
      </c>
      <c r="C8" s="45" t="s">
        <v>149</v>
      </c>
      <c r="D8" s="24">
        <v>1</v>
      </c>
      <c r="E8" s="24">
        <v>1</v>
      </c>
      <c r="F8" s="24">
        <v>24.8</v>
      </c>
      <c r="G8" s="24">
        <v>110</v>
      </c>
      <c r="H8" s="26"/>
      <c r="I8" s="26"/>
      <c r="J8" s="26"/>
      <c r="K8" s="26"/>
      <c r="L8" s="26"/>
    </row>
    <row r="9" spans="1:12" ht="15.75">
      <c r="A9" s="40">
        <v>125</v>
      </c>
      <c r="B9" s="9" t="s">
        <v>74</v>
      </c>
      <c r="C9" s="38">
        <v>3</v>
      </c>
      <c r="D9" s="38">
        <v>3</v>
      </c>
      <c r="E9" s="38">
        <v>1.1599999999999999</v>
      </c>
      <c r="F9" s="38">
        <v>20.56</v>
      </c>
      <c r="G9" s="38">
        <v>104.8</v>
      </c>
      <c r="H9" s="38"/>
      <c r="I9" s="38"/>
      <c r="J9" s="38"/>
      <c r="K9" s="38"/>
      <c r="L9" s="38"/>
    </row>
    <row r="10" spans="1:12" ht="15.75">
      <c r="A10" s="40"/>
      <c r="B10" s="6"/>
      <c r="C10" s="38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.75">
      <c r="A11" s="39"/>
      <c r="B11" s="10" t="s">
        <v>9</v>
      </c>
      <c r="C11" s="48"/>
      <c r="D11" s="41">
        <f>SUM(D5:D10)</f>
        <v>36.11</v>
      </c>
      <c r="E11" s="41">
        <f>SUM(E5:E10)</f>
        <v>12.85</v>
      </c>
      <c r="F11" s="41">
        <f>SUM(F5:F10)</f>
        <v>95.289999999999992</v>
      </c>
      <c r="G11" s="41">
        <f>SUM(G5:G10)</f>
        <v>703.27</v>
      </c>
      <c r="H11" s="11"/>
      <c r="I11" s="41"/>
      <c r="J11" s="41"/>
      <c r="K11" s="41"/>
      <c r="L11" s="41"/>
    </row>
    <row r="12" spans="1:12" ht="15.75">
      <c r="A12" s="39"/>
      <c r="B12" s="7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5.75">
      <c r="A13" s="39"/>
      <c r="B13" s="11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39" t="s">
        <v>203</v>
      </c>
      <c r="B14" s="6" t="s">
        <v>201</v>
      </c>
      <c r="C14" s="38" t="s">
        <v>170</v>
      </c>
      <c r="D14" s="38">
        <v>6.33</v>
      </c>
      <c r="E14" s="38">
        <v>5.17</v>
      </c>
      <c r="F14" s="38">
        <v>12.02</v>
      </c>
      <c r="G14" s="38">
        <v>153.22</v>
      </c>
      <c r="H14" s="38"/>
      <c r="I14" s="38"/>
      <c r="J14" s="38"/>
      <c r="K14" s="38"/>
      <c r="L14" s="38"/>
    </row>
    <row r="15" spans="1:12" ht="15.75">
      <c r="A15" s="39">
        <v>288</v>
      </c>
      <c r="B15" s="133" t="s">
        <v>158</v>
      </c>
      <c r="C15" s="38">
        <v>80</v>
      </c>
      <c r="D15" s="38">
        <v>18.8</v>
      </c>
      <c r="E15" s="38">
        <v>13.6</v>
      </c>
      <c r="F15" s="38">
        <v>0</v>
      </c>
      <c r="G15" s="38">
        <v>195.2</v>
      </c>
      <c r="H15" s="38"/>
      <c r="I15" s="38"/>
      <c r="J15" s="38"/>
      <c r="K15" s="38"/>
      <c r="L15" s="38"/>
    </row>
    <row r="16" spans="1:12" ht="15.75">
      <c r="A16" s="39" t="s">
        <v>204</v>
      </c>
      <c r="B16" s="37" t="s">
        <v>202</v>
      </c>
      <c r="C16" s="40" t="s">
        <v>205</v>
      </c>
      <c r="D16" s="40">
        <v>3.08</v>
      </c>
      <c r="E16" s="40">
        <v>17.93</v>
      </c>
      <c r="F16" s="40">
        <v>112.5</v>
      </c>
      <c r="G16" s="40">
        <v>63.75</v>
      </c>
      <c r="H16" s="40"/>
      <c r="I16" s="40"/>
      <c r="J16" s="40"/>
      <c r="K16" s="40"/>
      <c r="L16" s="40"/>
    </row>
    <row r="17" spans="1:12" ht="15.75">
      <c r="A17" s="122">
        <v>71</v>
      </c>
      <c r="B17" s="123" t="s">
        <v>133</v>
      </c>
      <c r="C17" s="40">
        <v>200</v>
      </c>
      <c r="D17" s="40">
        <v>1</v>
      </c>
      <c r="E17" s="40">
        <v>0</v>
      </c>
      <c r="F17" s="40">
        <v>24.24</v>
      </c>
      <c r="G17" s="40">
        <v>85.33</v>
      </c>
      <c r="H17" s="73"/>
      <c r="I17" s="73"/>
      <c r="J17" s="73"/>
      <c r="K17" s="73"/>
      <c r="L17" s="73"/>
    </row>
    <row r="18" spans="1:12" ht="15.75">
      <c r="A18" s="122"/>
      <c r="B18" s="123" t="s">
        <v>134</v>
      </c>
      <c r="C18" s="126" t="s">
        <v>117</v>
      </c>
      <c r="D18" s="126">
        <v>5.64</v>
      </c>
      <c r="E18" s="126">
        <v>1.64</v>
      </c>
      <c r="F18" s="126">
        <v>33.86</v>
      </c>
      <c r="G18" s="126">
        <v>174.4</v>
      </c>
      <c r="H18" s="73"/>
      <c r="I18" s="73"/>
      <c r="J18" s="73"/>
      <c r="K18" s="73"/>
      <c r="L18" s="73"/>
    </row>
    <row r="19" spans="1:12" ht="15.75">
      <c r="A19" s="33"/>
      <c r="B19" s="6"/>
      <c r="C19" s="124"/>
      <c r="D19" s="125"/>
      <c r="E19" s="125"/>
      <c r="F19" s="125"/>
      <c r="G19" s="125"/>
      <c r="H19" s="31"/>
      <c r="I19" s="31"/>
      <c r="J19" s="31"/>
      <c r="K19" s="31"/>
      <c r="L19" s="31"/>
    </row>
    <row r="20" spans="1:12" ht="15.75">
      <c r="A20" s="40"/>
      <c r="B20" s="51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5.75">
      <c r="A21" s="39"/>
      <c r="B21" s="13" t="s">
        <v>11</v>
      </c>
      <c r="C21" s="7"/>
      <c r="D21" s="43">
        <f>SUM(D14:D20)</f>
        <v>34.85</v>
      </c>
      <c r="E21" s="43">
        <f>SUM(E14:E20)</f>
        <v>38.340000000000003</v>
      </c>
      <c r="F21" s="43">
        <f>SUM(F14:F20)</f>
        <v>182.62</v>
      </c>
      <c r="G21" s="43">
        <f>SUM(G14:G20)</f>
        <v>671.9</v>
      </c>
      <c r="H21" s="11"/>
      <c r="I21" s="43"/>
      <c r="J21" s="43"/>
      <c r="K21" s="43"/>
      <c r="L21" s="43"/>
    </row>
    <row r="22" spans="1:12" ht="15.75">
      <c r="A22" s="39"/>
      <c r="B22" s="7"/>
      <c r="C22" s="7"/>
      <c r="D22" s="46"/>
      <c r="E22" s="46"/>
      <c r="F22" s="46"/>
      <c r="G22" s="46"/>
      <c r="H22" s="40"/>
      <c r="I22" s="46"/>
      <c r="J22" s="46"/>
      <c r="K22" s="46"/>
      <c r="L22" s="46"/>
    </row>
    <row r="23" spans="1:12" ht="15.75">
      <c r="A23" s="3"/>
      <c r="B23" s="44" t="s">
        <v>13</v>
      </c>
      <c r="C23" s="11"/>
      <c r="D23" s="80">
        <f t="shared" ref="D23:F23" si="0">D21+D11</f>
        <v>70.960000000000008</v>
      </c>
      <c r="E23" s="80">
        <f t="shared" si="0"/>
        <v>51.190000000000005</v>
      </c>
      <c r="F23" s="80">
        <f t="shared" si="0"/>
        <v>277.90999999999997</v>
      </c>
      <c r="G23" s="80">
        <f>G21+G11</f>
        <v>1375.17</v>
      </c>
      <c r="H23" s="81"/>
      <c r="I23" s="82"/>
      <c r="J23" s="82"/>
      <c r="K23" s="82"/>
      <c r="L23" s="82"/>
    </row>
    <row r="24" spans="1:12">
      <c r="A24" s="2"/>
      <c r="B24" s="2"/>
      <c r="C24" s="2"/>
      <c r="D24" s="2"/>
      <c r="E24" s="2"/>
      <c r="F24" s="2"/>
      <c r="G24" s="2"/>
    </row>
    <row r="25" spans="1:12">
      <c r="A25" s="2"/>
      <c r="B25" s="3" t="s">
        <v>14</v>
      </c>
      <c r="C25" s="83">
        <f>G11/G23*100</f>
        <v>51.140586254790307</v>
      </c>
      <c r="D25" s="2"/>
      <c r="E25" s="2"/>
      <c r="F25" s="2"/>
      <c r="G25" s="2"/>
    </row>
    <row r="26" spans="1:12">
      <c r="A26" s="2"/>
      <c r="B26" s="3" t="s">
        <v>15</v>
      </c>
      <c r="C26" s="83">
        <f>G21/G23*100</f>
        <v>48.859413745209679</v>
      </c>
      <c r="D26" s="2"/>
      <c r="E26" s="2"/>
      <c r="F26" s="2"/>
      <c r="G26" s="2"/>
    </row>
    <row r="27" spans="1:12">
      <c r="A27" s="2"/>
      <c r="B27" s="3" t="s">
        <v>16</v>
      </c>
      <c r="C27" s="83">
        <v>0</v>
      </c>
      <c r="D27" s="2"/>
      <c r="E27" s="2"/>
      <c r="F27" s="2"/>
      <c r="G27" s="2"/>
    </row>
    <row r="28" spans="1:12">
      <c r="A28" s="2"/>
      <c r="B28" s="3" t="s">
        <v>17</v>
      </c>
      <c r="C28" s="83">
        <v>0</v>
      </c>
      <c r="D28" s="2"/>
      <c r="E28" s="2"/>
      <c r="F28" s="2"/>
      <c r="G28" s="2"/>
    </row>
    <row r="29" spans="1:12">
      <c r="A29" s="2"/>
      <c r="B29" s="3" t="s">
        <v>18</v>
      </c>
      <c r="C29" s="16">
        <v>0</v>
      </c>
      <c r="D29" s="2"/>
      <c r="E29" s="2"/>
      <c r="F29" s="2"/>
      <c r="G29" s="2"/>
    </row>
    <row r="30" spans="1:12">
      <c r="A30" s="2"/>
      <c r="B30" s="2"/>
      <c r="C30" s="2"/>
      <c r="D30" s="2"/>
      <c r="E30" s="2"/>
      <c r="F30" s="2"/>
      <c r="G30" s="2"/>
    </row>
    <row r="31" spans="1:12">
      <c r="E31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K23" sqref="K23"/>
    </sheetView>
  </sheetViews>
  <sheetFormatPr defaultRowHeight="15"/>
  <cols>
    <col min="2" max="2" width="44.5703125" customWidth="1"/>
    <col min="3" max="3" width="11.28515625" customWidth="1"/>
  </cols>
  <sheetData>
    <row r="1" spans="1:7" ht="18.75">
      <c r="A1" s="1" t="s">
        <v>33</v>
      </c>
      <c r="B1" s="2"/>
      <c r="C1" s="2"/>
      <c r="D1" s="2"/>
      <c r="E1" s="2"/>
      <c r="F1" s="2"/>
      <c r="G1" s="2"/>
    </row>
    <row r="2" spans="1:7">
      <c r="A2" s="2" t="s">
        <v>1</v>
      </c>
      <c r="B2" s="2"/>
      <c r="C2" s="2"/>
      <c r="D2" s="2"/>
      <c r="E2" s="2"/>
      <c r="F2" s="2"/>
      <c r="G2" s="2"/>
    </row>
    <row r="3" spans="1:7" ht="29.25">
      <c r="A3" s="61" t="s">
        <v>2</v>
      </c>
      <c r="B3" s="61" t="s">
        <v>3</v>
      </c>
      <c r="C3" s="62" t="s">
        <v>4</v>
      </c>
      <c r="D3" s="63" t="s">
        <v>5</v>
      </c>
      <c r="E3" s="63" t="s">
        <v>6</v>
      </c>
      <c r="F3" s="63" t="s">
        <v>7</v>
      </c>
      <c r="G3" s="63" t="s">
        <v>19</v>
      </c>
    </row>
    <row r="4" spans="1:7" ht="15.75">
      <c r="A4" s="3"/>
      <c r="B4" s="5" t="s">
        <v>8</v>
      </c>
      <c r="C4" s="3"/>
      <c r="D4" s="3"/>
      <c r="E4" s="3"/>
      <c r="F4" s="3"/>
      <c r="G4" s="3"/>
    </row>
    <row r="5" spans="1:7" ht="15.75">
      <c r="A5" s="29">
        <v>44</v>
      </c>
      <c r="B5" s="28" t="s">
        <v>159</v>
      </c>
      <c r="C5" s="109" t="s">
        <v>35</v>
      </c>
      <c r="D5" s="32">
        <v>0.7</v>
      </c>
      <c r="E5" s="32">
        <v>6.6</v>
      </c>
      <c r="F5" s="32">
        <v>40.1</v>
      </c>
      <c r="G5" s="32">
        <v>225</v>
      </c>
    </row>
    <row r="6" spans="1:7" ht="15.75">
      <c r="A6" s="20">
        <v>337</v>
      </c>
      <c r="B6" s="19" t="s">
        <v>160</v>
      </c>
      <c r="C6" s="65" t="s">
        <v>161</v>
      </c>
      <c r="D6" s="49">
        <v>10.199999999999999</v>
      </c>
      <c r="E6" s="49">
        <v>9.1999999999999993</v>
      </c>
      <c r="F6" s="49">
        <v>0.6</v>
      </c>
      <c r="G6" s="49">
        <v>126</v>
      </c>
    </row>
    <row r="7" spans="1:7" ht="15.75">
      <c r="A7" s="40"/>
      <c r="B7" s="9" t="s">
        <v>155</v>
      </c>
      <c r="C7" s="101" t="s">
        <v>161</v>
      </c>
      <c r="D7" s="38">
        <v>5</v>
      </c>
      <c r="E7" s="38">
        <v>1.88</v>
      </c>
      <c r="F7" s="38">
        <v>17.88</v>
      </c>
      <c r="G7" s="38">
        <v>112.5</v>
      </c>
    </row>
    <row r="8" spans="1:7" ht="15.75">
      <c r="A8" s="99">
        <v>692</v>
      </c>
      <c r="B8" s="7" t="s">
        <v>103</v>
      </c>
      <c r="C8" s="99" t="s">
        <v>25</v>
      </c>
      <c r="D8" s="40">
        <v>1.7</v>
      </c>
      <c r="E8" s="40">
        <v>1.7</v>
      </c>
      <c r="F8" s="40">
        <v>10.6</v>
      </c>
      <c r="G8" s="40">
        <v>62</v>
      </c>
    </row>
    <row r="9" spans="1:7" ht="15.75">
      <c r="A9" s="40">
        <v>125</v>
      </c>
      <c r="B9" s="9" t="s">
        <v>74</v>
      </c>
      <c r="C9" s="101" t="s">
        <v>157</v>
      </c>
      <c r="D9" s="38">
        <v>3</v>
      </c>
      <c r="E9" s="38">
        <v>1.1599999999999999</v>
      </c>
      <c r="F9" s="38">
        <v>20.56</v>
      </c>
      <c r="G9" s="38">
        <v>104.8</v>
      </c>
    </row>
    <row r="10" spans="1:7" ht="15.75">
      <c r="A10" s="39"/>
      <c r="B10" s="10" t="s">
        <v>9</v>
      </c>
      <c r="C10" s="99"/>
      <c r="D10" s="41">
        <f t="shared" ref="D10:F10" si="0">SUM(D5:D9)</f>
        <v>20.599999999999998</v>
      </c>
      <c r="E10" s="41">
        <f t="shared" si="0"/>
        <v>20.54</v>
      </c>
      <c r="F10" s="41">
        <f t="shared" si="0"/>
        <v>89.74</v>
      </c>
      <c r="G10" s="41">
        <f>SUM(G5:G9)</f>
        <v>630.29999999999995</v>
      </c>
    </row>
    <row r="11" spans="1:7" ht="15.75">
      <c r="A11" s="3"/>
      <c r="B11" s="7"/>
      <c r="C11" s="103"/>
      <c r="D11" s="7"/>
      <c r="E11" s="7"/>
      <c r="F11" s="7"/>
      <c r="G11" s="7"/>
    </row>
    <row r="12" spans="1:7" ht="15.75">
      <c r="A12" s="3"/>
      <c r="B12" s="11" t="s">
        <v>10</v>
      </c>
      <c r="C12" s="103"/>
      <c r="D12" s="7"/>
      <c r="E12" s="7"/>
      <c r="F12" s="7"/>
      <c r="G12" s="7"/>
    </row>
    <row r="13" spans="1:7" ht="15.75">
      <c r="A13" s="39">
        <v>102</v>
      </c>
      <c r="B13" s="6" t="s">
        <v>206</v>
      </c>
      <c r="C13" s="101" t="s">
        <v>208</v>
      </c>
      <c r="D13" s="38">
        <v>11.25</v>
      </c>
      <c r="E13" s="38">
        <v>6.42</v>
      </c>
      <c r="F13" s="38">
        <v>17.3</v>
      </c>
      <c r="G13" s="38">
        <v>179</v>
      </c>
    </row>
    <row r="14" spans="1:7" ht="15.75">
      <c r="A14" s="127">
        <v>284</v>
      </c>
      <c r="B14" s="128" t="s">
        <v>207</v>
      </c>
      <c r="C14" s="129" t="s">
        <v>174</v>
      </c>
      <c r="D14" s="130">
        <v>16.64</v>
      </c>
      <c r="E14" s="130">
        <v>20.89</v>
      </c>
      <c r="F14" s="130">
        <v>19.8</v>
      </c>
      <c r="G14" s="130">
        <v>325</v>
      </c>
    </row>
    <row r="15" spans="1:7" ht="15.75">
      <c r="A15" s="127">
        <v>591</v>
      </c>
      <c r="B15" s="128" t="s">
        <v>162</v>
      </c>
      <c r="C15" s="129" t="s">
        <v>25</v>
      </c>
      <c r="D15" s="130">
        <v>0.35</v>
      </c>
      <c r="E15" s="130">
        <v>0</v>
      </c>
      <c r="F15" s="130">
        <v>34.03</v>
      </c>
      <c r="G15" s="130">
        <v>140.1</v>
      </c>
    </row>
    <row r="16" spans="1:7" ht="15.75">
      <c r="A16" s="39">
        <v>125</v>
      </c>
      <c r="B16" s="37" t="s">
        <v>134</v>
      </c>
      <c r="C16" s="99" t="s">
        <v>117</v>
      </c>
      <c r="D16" s="40">
        <v>5.64</v>
      </c>
      <c r="E16" s="40">
        <v>1.64</v>
      </c>
      <c r="F16" s="40">
        <v>33.86</v>
      </c>
      <c r="G16" s="40">
        <v>174.4</v>
      </c>
    </row>
    <row r="17" spans="1:7" ht="15.75">
      <c r="A17" s="39"/>
      <c r="B17" s="7"/>
      <c r="C17" s="99"/>
      <c r="D17" s="40"/>
      <c r="E17" s="40"/>
      <c r="F17" s="40"/>
      <c r="G17" s="40"/>
    </row>
    <row r="18" spans="1:7" ht="15.75">
      <c r="A18" s="40"/>
      <c r="B18" s="6"/>
      <c r="C18" s="101"/>
      <c r="D18" s="38"/>
      <c r="E18" s="38"/>
      <c r="F18" s="38"/>
      <c r="G18" s="38"/>
    </row>
    <row r="19" spans="1:7" ht="15.75">
      <c r="A19" s="39"/>
      <c r="B19" s="13" t="s">
        <v>11</v>
      </c>
      <c r="C19" s="99"/>
      <c r="D19" s="43">
        <f>SUM(D13:D18)</f>
        <v>33.880000000000003</v>
      </c>
      <c r="E19" s="43">
        <f>SUM(E13:E18)</f>
        <v>28.950000000000003</v>
      </c>
      <c r="F19" s="43">
        <f>SUM(F13:F18)</f>
        <v>104.99</v>
      </c>
      <c r="G19" s="43">
        <f>SUM(G13:G18)</f>
        <v>818.5</v>
      </c>
    </row>
    <row r="20" spans="1:7" ht="15.75">
      <c r="A20" s="3"/>
      <c r="B20" s="7"/>
      <c r="C20" s="103"/>
      <c r="D20" s="15"/>
      <c r="E20" s="15"/>
      <c r="F20" s="15"/>
      <c r="G20" s="15"/>
    </row>
    <row r="21" spans="1:7" ht="15.75">
      <c r="A21" s="3"/>
      <c r="B21" s="44" t="s">
        <v>13</v>
      </c>
      <c r="C21" s="70"/>
      <c r="D21" s="43">
        <f t="shared" ref="D21:F21" si="1">D19+D10</f>
        <v>54.480000000000004</v>
      </c>
      <c r="E21" s="43">
        <f t="shared" si="1"/>
        <v>49.49</v>
      </c>
      <c r="F21" s="43">
        <f t="shared" si="1"/>
        <v>194.73</v>
      </c>
      <c r="G21" s="43">
        <f>G19+G10</f>
        <v>1448.8</v>
      </c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3" t="s">
        <v>14</v>
      </c>
      <c r="C23" s="16">
        <f>G10/G21*100</f>
        <v>43.504969630038651</v>
      </c>
      <c r="D23" s="2"/>
      <c r="E23" s="2"/>
      <c r="F23" s="2"/>
      <c r="G23" s="2"/>
    </row>
    <row r="24" spans="1:7">
      <c r="A24" s="2"/>
      <c r="B24" s="3" t="s">
        <v>15</v>
      </c>
      <c r="C24" s="16">
        <f>G19/G21*100</f>
        <v>56.495030369961356</v>
      </c>
      <c r="D24" s="2"/>
      <c r="E24" s="2"/>
      <c r="F24" s="2"/>
      <c r="G24" s="2"/>
    </row>
    <row r="25" spans="1:7">
      <c r="A25" s="2"/>
      <c r="B25" s="3" t="s">
        <v>16</v>
      </c>
      <c r="C25" s="16">
        <v>0</v>
      </c>
      <c r="D25" s="2"/>
      <c r="E25" s="2"/>
      <c r="F25" s="2"/>
      <c r="G25" s="2"/>
    </row>
    <row r="26" spans="1:7">
      <c r="A26" s="2"/>
      <c r="B26" s="3" t="s">
        <v>17</v>
      </c>
      <c r="C26" s="16">
        <v>0</v>
      </c>
      <c r="D26" s="2"/>
      <c r="E26" s="2"/>
      <c r="F26" s="2"/>
      <c r="G26" s="2"/>
    </row>
    <row r="27" spans="1:7">
      <c r="A27" s="2"/>
      <c r="B27" s="3" t="s">
        <v>18</v>
      </c>
      <c r="C27" s="16">
        <v>0</v>
      </c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2021-09-25T10:11:58Z</dcterms:modified>
</cp:coreProperties>
</file>