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activeTab="12"/>
  </bookViews>
  <sheets>
    <sheet name="Sheet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4" i="13" l="1"/>
  <c r="M33" i="13"/>
  <c r="M31" i="13"/>
  <c r="M30" i="13"/>
  <c r="M29" i="13"/>
  <c r="M28" i="13"/>
  <c r="M26" i="13"/>
  <c r="M25" i="13"/>
  <c r="M24" i="13"/>
  <c r="M23" i="13"/>
  <c r="M22" i="13"/>
  <c r="M21" i="13"/>
  <c r="M20" i="13"/>
  <c r="M18" i="13"/>
  <c r="M17" i="13"/>
  <c r="M16" i="13"/>
  <c r="M14" i="13"/>
  <c r="M13" i="13"/>
  <c r="M12" i="13"/>
  <c r="M10" i="13"/>
  <c r="M9" i="13"/>
  <c r="M8" i="13"/>
  <c r="M7" i="13"/>
  <c r="M6" i="13"/>
  <c r="M5" i="13"/>
  <c r="M4" i="13"/>
  <c r="H8" i="11" l="1"/>
  <c r="J9" i="12" l="1"/>
  <c r="I9" i="12"/>
  <c r="H9" i="12"/>
  <c r="G9" i="12"/>
  <c r="F9" i="12"/>
  <c r="E9" i="12"/>
  <c r="D9" i="12"/>
  <c r="C9" i="12"/>
  <c r="B9" i="12"/>
  <c r="E17" i="10" l="1"/>
  <c r="D17" i="10"/>
  <c r="H18" i="9"/>
  <c r="L10" i="9"/>
  <c r="K10" i="9"/>
  <c r="J10" i="9"/>
  <c r="I10" i="9"/>
  <c r="H10" i="9"/>
  <c r="G10" i="9"/>
  <c r="F10" i="9"/>
  <c r="E10" i="9"/>
  <c r="D10" i="9"/>
  <c r="L9" i="4" l="1"/>
  <c r="K9" i="4"/>
  <c r="J9" i="4"/>
  <c r="I9" i="4"/>
  <c r="H9" i="4"/>
  <c r="G9" i="4"/>
  <c r="F9" i="4"/>
  <c r="E9" i="4"/>
  <c r="D9" i="4"/>
  <c r="L16" i="11" l="1"/>
  <c r="K16" i="11"/>
  <c r="J16" i="11"/>
  <c r="I16" i="11"/>
  <c r="H16" i="11"/>
  <c r="G16" i="11"/>
  <c r="F16" i="11"/>
  <c r="E16" i="11"/>
  <c r="D16" i="11"/>
  <c r="L8" i="11"/>
  <c r="L18" i="11" s="1"/>
  <c r="K8" i="11"/>
  <c r="J8" i="11"/>
  <c r="J18" i="11" s="1"/>
  <c r="I8" i="11"/>
  <c r="H18" i="11"/>
  <c r="G8" i="11"/>
  <c r="F8" i="11"/>
  <c r="F18" i="11" s="1"/>
  <c r="E8" i="11"/>
  <c r="D8" i="11"/>
  <c r="D18" i="11" s="1"/>
  <c r="L17" i="10"/>
  <c r="K17" i="10"/>
  <c r="J17" i="10"/>
  <c r="I17" i="10"/>
  <c r="H17" i="10"/>
  <c r="G17" i="10"/>
  <c r="F17" i="10"/>
  <c r="L9" i="10"/>
  <c r="L19" i="10" s="1"/>
  <c r="K9" i="10"/>
  <c r="K19" i="10" s="1"/>
  <c r="J9" i="10"/>
  <c r="J19" i="10" s="1"/>
  <c r="I9" i="10"/>
  <c r="I19" i="10" s="1"/>
  <c r="H9" i="10"/>
  <c r="H19" i="10" s="1"/>
  <c r="G9" i="10"/>
  <c r="G19" i="10" s="1"/>
  <c r="F9" i="10"/>
  <c r="F19" i="10" s="1"/>
  <c r="E9" i="10"/>
  <c r="E19" i="10" s="1"/>
  <c r="D9" i="10"/>
  <c r="D19" i="10" s="1"/>
  <c r="L18" i="9"/>
  <c r="K18" i="9"/>
  <c r="J18" i="9"/>
  <c r="I18" i="9"/>
  <c r="G18" i="9"/>
  <c r="F18" i="9"/>
  <c r="E18" i="9"/>
  <c r="D18" i="9"/>
  <c r="I9" i="8"/>
  <c r="L17" i="8"/>
  <c r="K17" i="8"/>
  <c r="J17" i="8"/>
  <c r="I17" i="8"/>
  <c r="H17" i="8"/>
  <c r="G17" i="8"/>
  <c r="F17" i="8"/>
  <c r="E17" i="8"/>
  <c r="D17" i="8"/>
  <c r="L9" i="8"/>
  <c r="K9" i="8"/>
  <c r="K19" i="8" s="1"/>
  <c r="J9" i="8"/>
  <c r="H9" i="8"/>
  <c r="H19" i="8" s="1"/>
  <c r="G9" i="8"/>
  <c r="G19" i="8" s="1"/>
  <c r="F9" i="8"/>
  <c r="F19" i="8" s="1"/>
  <c r="E9" i="8"/>
  <c r="E19" i="8" s="1"/>
  <c r="D9" i="8"/>
  <c r="D19" i="8" s="1"/>
  <c r="E18" i="11" l="1"/>
  <c r="G18" i="11"/>
  <c r="I18" i="11"/>
  <c r="K18" i="11"/>
  <c r="L20" i="9"/>
  <c r="K20" i="9"/>
  <c r="J20" i="9"/>
  <c r="I20" i="9"/>
  <c r="H20" i="9"/>
  <c r="G20" i="9"/>
  <c r="F20" i="9"/>
  <c r="E20" i="9"/>
  <c r="D20" i="9"/>
  <c r="J19" i="8"/>
  <c r="L19" i="8"/>
  <c r="I19" i="8"/>
  <c r="L19" i="7"/>
  <c r="K19" i="7"/>
  <c r="J19" i="7"/>
  <c r="I19" i="7"/>
  <c r="H19" i="7"/>
  <c r="G19" i="7"/>
  <c r="F19" i="7"/>
  <c r="E19" i="7"/>
  <c r="D19" i="7"/>
  <c r="L10" i="7"/>
  <c r="L21" i="7" s="1"/>
  <c r="K10" i="7"/>
  <c r="J10" i="7"/>
  <c r="J21" i="7" s="1"/>
  <c r="I10" i="7"/>
  <c r="H10" i="7"/>
  <c r="H21" i="7" s="1"/>
  <c r="G10" i="7"/>
  <c r="F10" i="7"/>
  <c r="F21" i="7" s="1"/>
  <c r="E10" i="7"/>
  <c r="D10" i="7"/>
  <c r="D21" i="7" s="1"/>
  <c r="L16" i="6"/>
  <c r="K16" i="6"/>
  <c r="J16" i="6"/>
  <c r="I16" i="6"/>
  <c r="H16" i="6"/>
  <c r="G16" i="6"/>
  <c r="F16" i="6"/>
  <c r="E16" i="6"/>
  <c r="D16" i="6"/>
  <c r="L9" i="6"/>
  <c r="L18" i="6" s="1"/>
  <c r="K9" i="6"/>
  <c r="K18" i="6" s="1"/>
  <c r="J9" i="6"/>
  <c r="J18" i="6" s="1"/>
  <c r="I9" i="6"/>
  <c r="I18" i="6" s="1"/>
  <c r="H9" i="6"/>
  <c r="H18" i="6" s="1"/>
  <c r="G9" i="6"/>
  <c r="G18" i="6" s="1"/>
  <c r="F9" i="6"/>
  <c r="F18" i="6" s="1"/>
  <c r="E9" i="6"/>
  <c r="E18" i="6" s="1"/>
  <c r="D9" i="6"/>
  <c r="D18" i="6" s="1"/>
  <c r="L9" i="5"/>
  <c r="K9" i="5"/>
  <c r="J9" i="5"/>
  <c r="I9" i="5"/>
  <c r="H9" i="5"/>
  <c r="G9" i="5"/>
  <c r="F9" i="5"/>
  <c r="E9" i="5"/>
  <c r="D9" i="5"/>
  <c r="L16" i="5"/>
  <c r="K16" i="5"/>
  <c r="J16" i="5"/>
  <c r="I16" i="5"/>
  <c r="H16" i="5"/>
  <c r="G16" i="5"/>
  <c r="F16" i="5"/>
  <c r="E16" i="5"/>
  <c r="D16" i="5"/>
  <c r="L17" i="4"/>
  <c r="L19" i="4" s="1"/>
  <c r="K17" i="4"/>
  <c r="K19" i="4" s="1"/>
  <c r="J17" i="4"/>
  <c r="J19" i="4" s="1"/>
  <c r="I17" i="4"/>
  <c r="I19" i="4" s="1"/>
  <c r="H17" i="4"/>
  <c r="H19" i="4" s="1"/>
  <c r="G17" i="4"/>
  <c r="G19" i="4" s="1"/>
  <c r="F17" i="4"/>
  <c r="F19" i="4" s="1"/>
  <c r="E17" i="4"/>
  <c r="E19" i="4" s="1"/>
  <c r="D17" i="4"/>
  <c r="D19" i="4" s="1"/>
  <c r="E21" i="7" l="1"/>
  <c r="G21" i="7"/>
  <c r="I21" i="7"/>
  <c r="K21" i="7"/>
  <c r="E18" i="5"/>
  <c r="G18" i="5"/>
  <c r="I18" i="5"/>
  <c r="K18" i="5"/>
  <c r="D18" i="5"/>
  <c r="F18" i="5"/>
  <c r="H18" i="5"/>
  <c r="J18" i="5"/>
  <c r="L18" i="5"/>
  <c r="L15" i="3"/>
  <c r="K15" i="3"/>
  <c r="J15" i="3"/>
  <c r="I15" i="3"/>
  <c r="H15" i="3"/>
  <c r="G15" i="3"/>
  <c r="F15" i="3"/>
  <c r="E15" i="3"/>
  <c r="D15" i="3"/>
  <c r="L8" i="3"/>
  <c r="K8" i="3"/>
  <c r="J8" i="3"/>
  <c r="I8" i="3"/>
  <c r="H8" i="3"/>
  <c r="G8" i="3"/>
  <c r="F8" i="3"/>
  <c r="E8" i="3"/>
  <c r="D8" i="3"/>
  <c r="L10" i="2"/>
  <c r="K10" i="2"/>
  <c r="J10" i="2"/>
  <c r="I10" i="2"/>
  <c r="H10" i="2"/>
  <c r="G10" i="2"/>
  <c r="F10" i="2"/>
  <c r="E10" i="2"/>
  <c r="D10" i="2"/>
  <c r="L18" i="2"/>
  <c r="K18" i="2"/>
  <c r="J18" i="2"/>
  <c r="I18" i="2"/>
  <c r="H18" i="2"/>
  <c r="G18" i="2"/>
  <c r="F18" i="2"/>
  <c r="E18" i="2"/>
  <c r="D18" i="2"/>
  <c r="K17" i="3" l="1"/>
  <c r="G17" i="3"/>
  <c r="D17" i="3"/>
  <c r="F17" i="3"/>
  <c r="H17" i="3"/>
  <c r="J17" i="3"/>
  <c r="L17" i="3"/>
  <c r="E17" i="3"/>
  <c r="I17" i="3"/>
  <c r="D20" i="2"/>
  <c r="F20" i="2"/>
  <c r="H20" i="2"/>
  <c r="J20" i="2"/>
  <c r="L20" i="2"/>
  <c r="E20" i="2"/>
  <c r="G20" i="2"/>
  <c r="I20" i="2"/>
  <c r="K20" i="2"/>
</calcChain>
</file>

<file path=xl/sharedStrings.xml><?xml version="1.0" encoding="utf-8"?>
<sst xmlns="http://schemas.openxmlformats.org/spreadsheetml/2006/main" count="450" uniqueCount="171">
  <si>
    <t>Неделя 1: Понедельник</t>
  </si>
  <si>
    <t>Возрастная категория  5-11 классы</t>
  </si>
  <si>
    <t>№ рец</t>
  </si>
  <si>
    <t>Наименование блюда</t>
  </si>
  <si>
    <t>Масса порции</t>
  </si>
  <si>
    <t>Б</t>
  </si>
  <si>
    <t>Ж</t>
  </si>
  <si>
    <t>У</t>
  </si>
  <si>
    <t xml:space="preserve">Завтрак </t>
  </si>
  <si>
    <t>Омлет натуральный</t>
  </si>
  <si>
    <t xml:space="preserve">Кофейный напиток </t>
  </si>
  <si>
    <t>всего за завтрак</t>
  </si>
  <si>
    <t>Обед</t>
  </si>
  <si>
    <t>Каша гречневая рассыпчатая</t>
  </si>
  <si>
    <t>Хлеб ржаной</t>
  </si>
  <si>
    <t>всего за обед</t>
  </si>
  <si>
    <t>Итого за день</t>
  </si>
  <si>
    <t>Завтрак %</t>
  </si>
  <si>
    <t>Обед %</t>
  </si>
  <si>
    <t>Полдник %</t>
  </si>
  <si>
    <t>Ужин %</t>
  </si>
  <si>
    <t>5-питание %</t>
  </si>
  <si>
    <t>Неделя 1: Вторник</t>
  </si>
  <si>
    <t>Запеканка из творога со сгущённым молоком</t>
  </si>
  <si>
    <t>200</t>
  </si>
  <si>
    <t>Неделя 1: Среда</t>
  </si>
  <si>
    <t>Возрастная категория 5-11 класс</t>
  </si>
  <si>
    <t>Рис рассыпчатый</t>
  </si>
  <si>
    <t>Неделя 1: Четверг</t>
  </si>
  <si>
    <t>Какао с молоком</t>
  </si>
  <si>
    <t>Неделя 1: Пятница</t>
  </si>
  <si>
    <t>Рис отварной</t>
  </si>
  <si>
    <t>Неделя 2: Понедельник</t>
  </si>
  <si>
    <t>Рассольник "Ленинградский"</t>
  </si>
  <si>
    <t>Неделя 2: Вторник</t>
  </si>
  <si>
    <t>Неделя 2: Среда</t>
  </si>
  <si>
    <t>Запеканка из творога со сгущенным молоком</t>
  </si>
  <si>
    <t>Неделя 2: Четверг</t>
  </si>
  <si>
    <t>Капуста туш с картоф пюре</t>
  </si>
  <si>
    <t>Неделя 2: Пятница</t>
  </si>
  <si>
    <t>В среднем за 10 дней</t>
  </si>
  <si>
    <t>5-11 класс</t>
  </si>
  <si>
    <t>Прием пищи</t>
  </si>
  <si>
    <t>Белки</t>
  </si>
  <si>
    <t>Жиры</t>
  </si>
  <si>
    <t>Углеводы</t>
  </si>
  <si>
    <t>Завтрак</t>
  </si>
  <si>
    <t>Итого</t>
  </si>
  <si>
    <t>Ккал</t>
  </si>
  <si>
    <t>Са</t>
  </si>
  <si>
    <t>Fe</t>
  </si>
  <si>
    <t>В1</t>
  </si>
  <si>
    <t>В2</t>
  </si>
  <si>
    <t>С</t>
  </si>
  <si>
    <t>Хлеб в/с (батон)</t>
  </si>
  <si>
    <t>250/20</t>
  </si>
  <si>
    <t>150/10</t>
  </si>
  <si>
    <t>Компот из  смеси сухофруктов</t>
  </si>
  <si>
    <t>150/20</t>
  </si>
  <si>
    <t>Курица отварная</t>
  </si>
  <si>
    <t>139/312</t>
  </si>
  <si>
    <t>75/75</t>
  </si>
  <si>
    <t>Цыплёнок, тушёный в соусе сметанном</t>
  </si>
  <si>
    <t>100</t>
  </si>
  <si>
    <t>Макаронные изд отварные с маслом</t>
  </si>
  <si>
    <t>150/5</t>
  </si>
  <si>
    <t>Сок п/я</t>
  </si>
  <si>
    <t>Щи из св.капусты с курицей, сметаной</t>
  </si>
  <si>
    <t>250/25/5</t>
  </si>
  <si>
    <t>Рыба тушёная в томате с овощами с овощами</t>
  </si>
  <si>
    <t>50/50</t>
  </si>
  <si>
    <t>Картофельное пюре</t>
  </si>
  <si>
    <t>Кисель п/я из концентрированного порошка</t>
  </si>
  <si>
    <t>200/10</t>
  </si>
  <si>
    <t>4,075,28</t>
  </si>
  <si>
    <t>382</t>
  </si>
  <si>
    <t>Борщ с мясом цыплёнка, со сметаной</t>
  </si>
  <si>
    <t>250/20/5</t>
  </si>
  <si>
    <t>Биточек (котлета) куриная</t>
  </si>
  <si>
    <t>150</t>
  </si>
  <si>
    <t>100/5</t>
  </si>
  <si>
    <t>Суп картофельный в вермишелью, с мясом цыплят</t>
  </si>
  <si>
    <t>18,8</t>
  </si>
  <si>
    <t>с мясом цыплят, со сметаной</t>
  </si>
  <si>
    <t>Суп картофельный с крупой, с рыбой</t>
  </si>
  <si>
    <t>Суфле куриное</t>
  </si>
  <si>
    <t>Компот из св.фруктов (яблоки или груши )</t>
  </si>
  <si>
    <t>233,4</t>
  </si>
  <si>
    <t>Оладьи со сгущёным молоком</t>
  </si>
  <si>
    <t>100/20</t>
  </si>
  <si>
    <t>Сыр порционно</t>
  </si>
  <si>
    <t>20</t>
  </si>
  <si>
    <t>13,9</t>
  </si>
  <si>
    <t>Макаронник смясом</t>
  </si>
  <si>
    <t>Суп картофельный с горохом, куриный</t>
  </si>
  <si>
    <t>Каша молочная ( гречневая) с маслом</t>
  </si>
  <si>
    <t>9</t>
  </si>
  <si>
    <t>Бутерброд горячий с сыром</t>
  </si>
  <si>
    <t>60</t>
  </si>
  <si>
    <t>Плов из птицы</t>
  </si>
  <si>
    <t>Суп картофельный  с рыбными консервами</t>
  </si>
  <si>
    <t>Голубцы ленивые</t>
  </si>
  <si>
    <t>Масло сливочное</t>
  </si>
  <si>
    <t>10</t>
  </si>
  <si>
    <t>Фрикадельки куринные</t>
  </si>
  <si>
    <t>Шницель рыбный натуральный</t>
  </si>
  <si>
    <t>80</t>
  </si>
  <si>
    <t>97/105</t>
  </si>
  <si>
    <t>Суп картоф с мясными  фрикадельками</t>
  </si>
  <si>
    <t>Яйцо вврёное</t>
  </si>
  <si>
    <t>1 шт</t>
  </si>
  <si>
    <t>Суп картофельный с фасолью, куриный</t>
  </si>
  <si>
    <t xml:space="preserve">Запеканка картофельная с мясом </t>
  </si>
  <si>
    <t>88/226</t>
  </si>
  <si>
    <t>Щи с картофелем, рыбные</t>
  </si>
  <si>
    <t>30</t>
  </si>
  <si>
    <t>20,8</t>
  </si>
  <si>
    <t>110/10</t>
  </si>
  <si>
    <t>Суп молочный с вермишелью</t>
  </si>
  <si>
    <t>118,4</t>
  </si>
  <si>
    <t>Чай с сахаром</t>
  </si>
  <si>
    <t>200/15</t>
  </si>
  <si>
    <t>Анализ примерного 10 - дневного меню для 5 - 11 классов</t>
  </si>
  <si>
    <t>Наименование продукта</t>
  </si>
  <si>
    <t>Норма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</si>
  <si>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</si>
  <si>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</si>
  <si>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</si>
  <si>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</si>
  <si>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</si>
  <si>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</si>
  <si>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</si>
  <si>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</si>
  <si>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</si>
  <si>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</si>
  <si>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Всего</t>
  </si>
  <si>
    <t>Срезнее за 10 дн</t>
  </si>
  <si>
    <t xml:space="preserve">% выполнения </t>
  </si>
  <si>
    <t>Отклонения от нормы (+/-) в %</t>
  </si>
  <si>
    <t>хлеб ржаной</t>
  </si>
  <si>
    <t>батон</t>
  </si>
  <si>
    <t>мука</t>
  </si>
  <si>
    <t>крупы, бобовые</t>
  </si>
  <si>
    <t>макаронные изделия</t>
  </si>
  <si>
    <t>картофель</t>
  </si>
  <si>
    <t>овощи (томат, консерв)</t>
  </si>
  <si>
    <t>фрукты</t>
  </si>
  <si>
    <t>с/ф</t>
  </si>
  <si>
    <t>соки п/я, напитки витамин</t>
  </si>
  <si>
    <t>мясо говядин 1 категории</t>
  </si>
  <si>
    <t>суб продукты</t>
  </si>
  <si>
    <t>птица (цыплята бр. 1 катег)</t>
  </si>
  <si>
    <t>рыба (филе), слабосолёная</t>
  </si>
  <si>
    <t>молоко</t>
  </si>
  <si>
    <t>кисломолочные продукты</t>
  </si>
  <si>
    <t>творог</t>
  </si>
  <si>
    <t>сыр</t>
  </si>
  <si>
    <t>сметана</t>
  </si>
  <si>
    <t>масло сливочное</t>
  </si>
  <si>
    <t>масло растительное</t>
  </si>
  <si>
    <t>яйцо (шт)</t>
  </si>
  <si>
    <t>1шт (40)</t>
  </si>
  <si>
    <t>сахар</t>
  </si>
  <si>
    <t>кондитерские</t>
  </si>
  <si>
    <t>чай</t>
  </si>
  <si>
    <t>какао - порошок</t>
  </si>
  <si>
    <t>кофейный напиток</t>
  </si>
  <si>
    <t>дрожжи хлебопекарные</t>
  </si>
  <si>
    <t>крахмал</t>
  </si>
  <si>
    <t>соль йодированная</t>
  </si>
  <si>
    <t>специи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</si>
</sst>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2" fontId="2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9" fillId="0" borderId="0" xfId="0" applyFont="1"/>
    <xf numFmtId="0" fontId="3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/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8" fillId="0" borderId="3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21" sqref="G21"/>
    </sheetView>
  </sheetViews>
  <sheetFormatPr defaultRowHeight="15" x14ac:dyDescent="0.25"/>
  <sheetData>
    <row r="1" spans="1:7" ht="18.75" x14ac:dyDescent="0.3">
      <c r="A1" s="1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12" spans="1:7" x14ac:dyDescent="0.25">
      <c r="A12" s="2"/>
      <c r="B12" s="2"/>
      <c r="C12" s="2"/>
      <c r="D12" s="2"/>
      <c r="E12" s="2"/>
      <c r="F12" s="2"/>
      <c r="G1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G19" sqref="G19"/>
    </sheetView>
  </sheetViews>
  <sheetFormatPr defaultRowHeight="15" x14ac:dyDescent="0.25"/>
  <cols>
    <col min="2" max="2" width="44.7109375" customWidth="1"/>
  </cols>
  <sheetData>
    <row r="1" spans="1:12" ht="18.75" x14ac:dyDescent="0.3">
      <c r="A1" s="1" t="s">
        <v>37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40">
        <v>401</v>
      </c>
      <c r="B5" s="47" t="s">
        <v>88</v>
      </c>
      <c r="C5" s="44" t="s">
        <v>89</v>
      </c>
      <c r="D5" s="44">
        <v>7.94</v>
      </c>
      <c r="E5" s="44">
        <v>8.3000000000000007</v>
      </c>
      <c r="F5" s="44">
        <v>42.7</v>
      </c>
      <c r="G5" s="44">
        <v>278.60000000000002</v>
      </c>
      <c r="H5" s="44">
        <v>84.4</v>
      </c>
      <c r="I5" s="44">
        <v>1.34</v>
      </c>
      <c r="J5" s="44">
        <v>0.16</v>
      </c>
      <c r="K5" s="44">
        <v>0.18</v>
      </c>
      <c r="L5" s="44">
        <v>0.2</v>
      </c>
    </row>
    <row r="6" spans="1:12" ht="15.75" x14ac:dyDescent="0.25">
      <c r="A6" s="35">
        <v>209</v>
      </c>
      <c r="B6" s="16" t="s">
        <v>109</v>
      </c>
      <c r="C6" s="37" t="s">
        <v>110</v>
      </c>
      <c r="D6" s="53">
        <v>3.6</v>
      </c>
      <c r="E6" s="53">
        <v>3.88</v>
      </c>
      <c r="F6" s="53">
        <v>0.16</v>
      </c>
      <c r="G6" s="53">
        <v>51</v>
      </c>
      <c r="H6" s="37" t="s">
        <v>82</v>
      </c>
      <c r="I6" s="53">
        <v>0.92</v>
      </c>
      <c r="J6" s="53">
        <v>0.24</v>
      </c>
      <c r="K6" s="53">
        <v>0.14799999999999999</v>
      </c>
      <c r="L6" s="53">
        <v>0</v>
      </c>
    </row>
    <row r="7" spans="1:12" ht="15.75" x14ac:dyDescent="0.25">
      <c r="A7" s="28">
        <v>379</v>
      </c>
      <c r="B7" s="6" t="s">
        <v>10</v>
      </c>
      <c r="C7" s="29">
        <v>200</v>
      </c>
      <c r="D7" s="29">
        <v>3.12</v>
      </c>
      <c r="E7" s="29">
        <v>2.67</v>
      </c>
      <c r="F7" s="29">
        <v>14.17</v>
      </c>
      <c r="G7" s="29">
        <v>99.33</v>
      </c>
      <c r="H7" s="29">
        <v>125.73</v>
      </c>
      <c r="I7" s="29">
        <v>0.13</v>
      </c>
      <c r="J7" s="29">
        <v>0.04</v>
      </c>
      <c r="K7" s="29">
        <v>0.15</v>
      </c>
      <c r="L7" s="29">
        <v>1.3</v>
      </c>
    </row>
    <row r="8" spans="1:12" ht="15.75" x14ac:dyDescent="0.25">
      <c r="A8" s="28">
        <v>125</v>
      </c>
      <c r="B8" s="6" t="s">
        <v>54</v>
      </c>
      <c r="C8" s="29">
        <v>40</v>
      </c>
      <c r="D8" s="29">
        <v>3</v>
      </c>
      <c r="E8" s="29">
        <v>1.1599999999999999</v>
      </c>
      <c r="F8" s="29">
        <v>20.56</v>
      </c>
      <c r="G8" s="29">
        <v>104.8</v>
      </c>
      <c r="H8" s="29">
        <v>7.6</v>
      </c>
      <c r="I8" s="29">
        <v>0.48</v>
      </c>
      <c r="J8" s="29">
        <v>0.04</v>
      </c>
      <c r="K8" s="29">
        <v>0.01</v>
      </c>
      <c r="L8" s="29">
        <v>0</v>
      </c>
    </row>
    <row r="9" spans="1:12" ht="15.75" x14ac:dyDescent="0.25">
      <c r="A9" s="3"/>
      <c r="B9" s="7" t="s">
        <v>11</v>
      </c>
      <c r="C9" s="8"/>
      <c r="D9" s="9">
        <f>SUM(D5:D8)</f>
        <v>17.66</v>
      </c>
      <c r="E9" s="9">
        <f>SUM(E5:E8)</f>
        <v>16.009999999999998</v>
      </c>
      <c r="F9" s="9">
        <f>SUM(F5:F8)</f>
        <v>77.59</v>
      </c>
      <c r="G9" s="9">
        <f>SUM(G5:G8)</f>
        <v>533.73</v>
      </c>
      <c r="H9" s="31">
        <f>SUM(H7:H8)</f>
        <v>133.33000000000001</v>
      </c>
      <c r="I9" s="31">
        <f>SUM(I5:I8)</f>
        <v>2.87</v>
      </c>
      <c r="J9" s="31">
        <f>SUM(J5:J8)</f>
        <v>0.48</v>
      </c>
      <c r="K9" s="31">
        <f>SUM(K5:K8)</f>
        <v>0.48799999999999999</v>
      </c>
      <c r="L9" s="31">
        <f>SUM(L5:L8)</f>
        <v>1.5</v>
      </c>
    </row>
    <row r="10" spans="1:12" ht="15.75" x14ac:dyDescent="0.25">
      <c r="A10" s="3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x14ac:dyDescent="0.25">
      <c r="A11" s="3"/>
      <c r="B11" s="9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3"/>
      <c r="B12" s="5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75" x14ac:dyDescent="0.25">
      <c r="A13" s="33">
        <v>102</v>
      </c>
      <c r="B13" s="5" t="s">
        <v>111</v>
      </c>
      <c r="C13" s="29" t="s">
        <v>55</v>
      </c>
      <c r="D13" s="29">
        <v>11.25</v>
      </c>
      <c r="E13" s="29">
        <v>6.42</v>
      </c>
      <c r="F13" s="29">
        <v>17.3</v>
      </c>
      <c r="G13" s="29">
        <v>179</v>
      </c>
      <c r="H13" s="29">
        <v>85.8</v>
      </c>
      <c r="I13" s="29">
        <v>2.2599999999999998</v>
      </c>
      <c r="J13" s="29">
        <v>0.17</v>
      </c>
      <c r="K13" s="29">
        <v>0.11</v>
      </c>
      <c r="L13" s="29">
        <v>1.4</v>
      </c>
    </row>
    <row r="14" spans="1:12" ht="15.75" x14ac:dyDescent="0.25">
      <c r="A14" s="33">
        <v>284</v>
      </c>
      <c r="B14" s="22" t="s">
        <v>112</v>
      </c>
      <c r="C14" s="28">
        <v>145</v>
      </c>
      <c r="D14" s="28">
        <v>16.64</v>
      </c>
      <c r="E14" s="28">
        <v>20.89</v>
      </c>
      <c r="F14" s="28">
        <v>19.8</v>
      </c>
      <c r="G14" s="28">
        <v>325</v>
      </c>
      <c r="H14" s="28">
        <v>42.45</v>
      </c>
      <c r="I14" s="28">
        <v>20</v>
      </c>
      <c r="J14" s="28">
        <v>0.25</v>
      </c>
      <c r="K14" s="28">
        <v>0.25</v>
      </c>
      <c r="L14" s="28">
        <v>4.78</v>
      </c>
    </row>
    <row r="15" spans="1:12" ht="15.75" x14ac:dyDescent="0.25">
      <c r="A15" s="33">
        <v>591</v>
      </c>
      <c r="B15" s="8" t="s">
        <v>72</v>
      </c>
      <c r="C15" s="28">
        <v>200</v>
      </c>
      <c r="D15" s="28">
        <v>0.35</v>
      </c>
      <c r="E15" s="28">
        <v>0</v>
      </c>
      <c r="F15" s="28">
        <v>34.03</v>
      </c>
      <c r="G15" s="28">
        <v>140.1</v>
      </c>
      <c r="H15" s="28">
        <v>4.33</v>
      </c>
      <c r="I15" s="28">
        <v>0.84</v>
      </c>
      <c r="J15" s="28">
        <v>0.01</v>
      </c>
      <c r="K15" s="28">
        <v>0.01</v>
      </c>
      <c r="L15" s="28">
        <v>1.1000000000000001</v>
      </c>
    </row>
    <row r="16" spans="1:12" ht="15.75" x14ac:dyDescent="0.25">
      <c r="A16" s="28">
        <v>1</v>
      </c>
      <c r="B16" s="5" t="s">
        <v>14</v>
      </c>
      <c r="C16" s="29">
        <v>70</v>
      </c>
      <c r="D16" s="29">
        <v>4.62</v>
      </c>
      <c r="E16" s="29">
        <v>0.84</v>
      </c>
      <c r="F16" s="29">
        <v>23.28</v>
      </c>
      <c r="G16" s="29">
        <v>121.8</v>
      </c>
      <c r="H16" s="29">
        <v>24.5</v>
      </c>
      <c r="I16" s="29">
        <v>2.73</v>
      </c>
      <c r="J16" s="29">
        <v>0.12</v>
      </c>
      <c r="K16" s="29">
        <v>0.53</v>
      </c>
      <c r="L16" s="29">
        <v>0</v>
      </c>
    </row>
    <row r="17" spans="1:12" ht="15.75" x14ac:dyDescent="0.25">
      <c r="A17" s="3"/>
      <c r="B17" s="10" t="s">
        <v>15</v>
      </c>
      <c r="C17" s="8"/>
      <c r="D17" s="9">
        <f>SUM(D13:D16)</f>
        <v>32.86</v>
      </c>
      <c r="E17" s="9">
        <f>SUM(E13:E16)</f>
        <v>28.150000000000002</v>
      </c>
      <c r="F17" s="9">
        <f t="shared" ref="F17:L17" si="0">SUM(F12:F16)</f>
        <v>94.41</v>
      </c>
      <c r="G17" s="9">
        <f t="shared" si="0"/>
        <v>765.9</v>
      </c>
      <c r="H17" s="30">
        <f t="shared" si="0"/>
        <v>157.08000000000001</v>
      </c>
      <c r="I17" s="30">
        <f t="shared" si="0"/>
        <v>25.83</v>
      </c>
      <c r="J17" s="30">
        <f t="shared" si="0"/>
        <v>0.55000000000000004</v>
      </c>
      <c r="K17" s="30">
        <f t="shared" si="0"/>
        <v>0.9</v>
      </c>
      <c r="L17" s="30">
        <f t="shared" si="0"/>
        <v>7.2799999999999994</v>
      </c>
    </row>
    <row r="18" spans="1:12" ht="15.75" x14ac:dyDescent="0.25">
      <c r="A18" s="3"/>
      <c r="B18" s="8"/>
      <c r="C18" s="8"/>
      <c r="D18" s="9"/>
      <c r="E18" s="9"/>
      <c r="F18" s="9"/>
      <c r="G18" s="9"/>
      <c r="H18" s="30"/>
      <c r="I18" s="30"/>
      <c r="J18" s="30"/>
      <c r="K18" s="30"/>
      <c r="L18" s="30"/>
    </row>
    <row r="19" spans="1:12" ht="15.75" x14ac:dyDescent="0.25">
      <c r="A19" s="3"/>
      <c r="B19" s="24" t="s">
        <v>16</v>
      </c>
      <c r="C19" s="10"/>
      <c r="D19" s="9">
        <f t="shared" ref="D19:L19" si="1">D9+D17</f>
        <v>50.519999999999996</v>
      </c>
      <c r="E19" s="9">
        <f t="shared" si="1"/>
        <v>44.16</v>
      </c>
      <c r="F19" s="9">
        <f t="shared" si="1"/>
        <v>172</v>
      </c>
      <c r="G19" s="9">
        <f t="shared" si="1"/>
        <v>1299.6300000000001</v>
      </c>
      <c r="H19" s="30">
        <f t="shared" si="1"/>
        <v>290.41000000000003</v>
      </c>
      <c r="I19" s="30">
        <f t="shared" si="1"/>
        <v>28.7</v>
      </c>
      <c r="J19" s="30">
        <f t="shared" si="1"/>
        <v>1.03</v>
      </c>
      <c r="K19" s="30">
        <f t="shared" si="1"/>
        <v>1.3879999999999999</v>
      </c>
      <c r="L19" s="30">
        <f t="shared" si="1"/>
        <v>8.7799999999999994</v>
      </c>
    </row>
    <row r="20" spans="1:12" x14ac:dyDescent="0.25">
      <c r="A20" s="2"/>
      <c r="B20" s="2"/>
      <c r="C20" s="2"/>
      <c r="D20" s="2"/>
      <c r="E20" s="2"/>
      <c r="F20" s="2"/>
      <c r="G20" s="2"/>
    </row>
    <row r="21" spans="1:12" x14ac:dyDescent="0.25">
      <c r="A21" s="2"/>
      <c r="B21" s="3" t="s">
        <v>17</v>
      </c>
      <c r="C21" s="13">
        <v>41.07</v>
      </c>
      <c r="D21" s="2"/>
      <c r="E21" s="2"/>
      <c r="F21" s="2"/>
      <c r="G21" s="2"/>
    </row>
    <row r="22" spans="1:12" x14ac:dyDescent="0.25">
      <c r="A22" s="2"/>
      <c r="B22" s="3" t="s">
        <v>18</v>
      </c>
      <c r="C22" s="13">
        <v>58.93</v>
      </c>
      <c r="D22" s="2"/>
      <c r="E22" s="2"/>
      <c r="F22" s="2"/>
      <c r="G22" s="2"/>
    </row>
    <row r="23" spans="1:12" x14ac:dyDescent="0.25">
      <c r="A23" s="2"/>
      <c r="B23" s="3" t="s">
        <v>19</v>
      </c>
      <c r="C23" s="13">
        <v>0</v>
      </c>
      <c r="D23" s="2"/>
      <c r="E23" s="2"/>
      <c r="F23" s="2"/>
      <c r="G23" s="2"/>
    </row>
    <row r="24" spans="1:12" x14ac:dyDescent="0.25">
      <c r="A24" s="2"/>
      <c r="B24" s="3" t="s">
        <v>20</v>
      </c>
      <c r="C24" s="13">
        <v>0</v>
      </c>
      <c r="D24" s="2"/>
      <c r="E24" s="2"/>
      <c r="F24" s="2"/>
      <c r="G24" s="2"/>
    </row>
    <row r="25" spans="1:12" x14ac:dyDescent="0.25">
      <c r="A25" s="2"/>
      <c r="B25" s="3" t="s">
        <v>21</v>
      </c>
      <c r="C25" s="13">
        <v>0</v>
      </c>
      <c r="D25" s="2"/>
      <c r="E25" s="2"/>
      <c r="F25" s="2"/>
      <c r="G25" s="2"/>
    </row>
    <row r="26" spans="1:12" x14ac:dyDescent="0.25">
      <c r="A26" s="2"/>
      <c r="B26" s="2"/>
      <c r="C26" s="2"/>
      <c r="D26" s="2"/>
      <c r="E26" s="2"/>
      <c r="F26" s="2"/>
      <c r="G26" s="2"/>
    </row>
    <row r="27" spans="1:12" x14ac:dyDescent="0.25">
      <c r="A27" s="2"/>
      <c r="B27" s="2"/>
      <c r="C27" s="2"/>
      <c r="D27" s="2"/>
      <c r="E27" s="2"/>
      <c r="F27" s="2"/>
      <c r="G27" s="2"/>
    </row>
    <row r="28" spans="1:12" x14ac:dyDescent="0.25">
      <c r="B28" s="38"/>
    </row>
  </sheetData>
  <pageMargins left="0.7" right="0.7" top="0.75" bottom="0.75" header="0.3" footer="0.3"/>
  <ignoredErrors>
    <ignoredError sqref="H6" numberStoredAsText="1"/>
    <ignoredError sqref="H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8" sqref="D8"/>
    </sheetView>
  </sheetViews>
  <sheetFormatPr defaultRowHeight="15" x14ac:dyDescent="0.25"/>
  <cols>
    <col min="2" max="2" width="36.28515625" customWidth="1"/>
  </cols>
  <sheetData>
    <row r="1" spans="1:12" ht="18.75" x14ac:dyDescent="0.3">
      <c r="A1" s="1" t="s">
        <v>39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53">
        <v>120</v>
      </c>
      <c r="B5" s="68" t="s">
        <v>118</v>
      </c>
      <c r="C5" s="69" t="s">
        <v>24</v>
      </c>
      <c r="D5" s="53">
        <v>4.4000000000000004</v>
      </c>
      <c r="E5" s="53">
        <v>3.76</v>
      </c>
      <c r="F5" s="53">
        <v>15.84</v>
      </c>
      <c r="G5" s="53">
        <v>116</v>
      </c>
      <c r="H5" s="69" t="s">
        <v>119</v>
      </c>
      <c r="I5" s="53">
        <v>0.4</v>
      </c>
      <c r="J5" s="53">
        <v>0.06</v>
      </c>
      <c r="K5" s="53">
        <v>0.14000000000000001</v>
      </c>
      <c r="L5" s="53">
        <v>0.64</v>
      </c>
    </row>
    <row r="6" spans="1:12" ht="15.75" x14ac:dyDescent="0.25">
      <c r="A6" s="70" t="s">
        <v>96</v>
      </c>
      <c r="B6" s="71" t="s">
        <v>97</v>
      </c>
      <c r="C6" s="72" t="s">
        <v>98</v>
      </c>
      <c r="D6" s="50">
        <v>7.99</v>
      </c>
      <c r="E6" s="50">
        <v>13.24</v>
      </c>
      <c r="F6" s="50">
        <v>33.64</v>
      </c>
      <c r="G6" s="50">
        <v>250.13</v>
      </c>
      <c r="H6" s="50">
        <v>16.3</v>
      </c>
      <c r="I6" s="50">
        <v>0.9</v>
      </c>
      <c r="J6" s="50">
        <v>0.13</v>
      </c>
      <c r="K6" s="50">
        <v>0.04</v>
      </c>
      <c r="L6" s="50">
        <v>0</v>
      </c>
    </row>
    <row r="7" spans="1:12" ht="15.75" x14ac:dyDescent="0.25">
      <c r="A7" s="50">
        <v>376</v>
      </c>
      <c r="B7" s="73" t="s">
        <v>120</v>
      </c>
      <c r="C7" s="72" t="s">
        <v>121</v>
      </c>
      <c r="D7" s="50">
        <v>0.05</v>
      </c>
      <c r="E7" s="50">
        <v>0.01</v>
      </c>
      <c r="F7" s="50">
        <v>9.32</v>
      </c>
      <c r="G7" s="50">
        <v>37.33</v>
      </c>
      <c r="H7" s="50">
        <v>10.66</v>
      </c>
      <c r="I7" s="50">
        <v>0.25</v>
      </c>
      <c r="J7" s="50">
        <v>0</v>
      </c>
      <c r="K7" s="50">
        <v>0</v>
      </c>
      <c r="L7" s="50">
        <v>0.27</v>
      </c>
    </row>
    <row r="8" spans="1:12" ht="15.75" x14ac:dyDescent="0.25">
      <c r="A8" s="3"/>
      <c r="B8" s="7" t="s">
        <v>11</v>
      </c>
      <c r="C8" s="8"/>
      <c r="D8" s="9">
        <f>SUM(D5:D7)</f>
        <v>12.440000000000001</v>
      </c>
      <c r="E8" s="9">
        <f>SUM(E5:E7)</f>
        <v>17.010000000000002</v>
      </c>
      <c r="F8" s="9">
        <f>SUM(F5:F7)</f>
        <v>58.800000000000004</v>
      </c>
      <c r="G8" s="9">
        <f>SUM(G5:G7)</f>
        <v>403.46</v>
      </c>
      <c r="H8" s="56">
        <f>H5+H6+H7</f>
        <v>145.36000000000001</v>
      </c>
      <c r="I8" s="31">
        <f>SUM(I5:I7)</f>
        <v>1.55</v>
      </c>
      <c r="J8" s="31">
        <f>SUM(J5:J7)</f>
        <v>0.19</v>
      </c>
      <c r="K8" s="31">
        <f>SUM(K5:K7)</f>
        <v>0.18000000000000002</v>
      </c>
      <c r="L8" s="31">
        <f>SUM(L5:L7)</f>
        <v>0.91</v>
      </c>
    </row>
    <row r="9" spans="1:12" ht="15.75" x14ac:dyDescent="0.25">
      <c r="A9" s="3"/>
      <c r="B9" s="8"/>
      <c r="C9" s="8"/>
      <c r="D9" s="9"/>
      <c r="E9" s="9"/>
      <c r="F9" s="9"/>
      <c r="G9" s="9"/>
      <c r="H9" s="9"/>
      <c r="I9" s="9"/>
      <c r="J9" s="9"/>
      <c r="K9" s="9"/>
      <c r="L9" s="9"/>
    </row>
    <row r="10" spans="1:12" ht="15.75" x14ac:dyDescent="0.25">
      <c r="A10" s="3"/>
      <c r="B10" s="9" t="s">
        <v>12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33" t="s">
        <v>113</v>
      </c>
      <c r="B11" s="5" t="s">
        <v>114</v>
      </c>
      <c r="C11" s="29" t="s">
        <v>55</v>
      </c>
      <c r="D11" s="29">
        <v>5.54</v>
      </c>
      <c r="E11" s="29">
        <v>3.02</v>
      </c>
      <c r="F11" s="29">
        <v>6.3</v>
      </c>
      <c r="G11" s="29">
        <v>75</v>
      </c>
      <c r="H11" s="29">
        <v>74.400000000000006</v>
      </c>
      <c r="I11" s="29">
        <v>0.98</v>
      </c>
      <c r="J11" s="29">
        <v>7.0000000000000007E-2</v>
      </c>
      <c r="K11" s="29">
        <v>7.0000000000000007E-2</v>
      </c>
      <c r="L11" s="29">
        <v>20.5</v>
      </c>
    </row>
    <row r="12" spans="1:12" ht="15.75" x14ac:dyDescent="0.25">
      <c r="A12" s="33">
        <v>295</v>
      </c>
      <c r="B12" s="5" t="s">
        <v>78</v>
      </c>
      <c r="C12" s="29">
        <v>100</v>
      </c>
      <c r="D12" s="29">
        <v>15.25</v>
      </c>
      <c r="E12" s="29">
        <v>17.2</v>
      </c>
      <c r="F12" s="29">
        <v>13.55</v>
      </c>
      <c r="G12" s="29">
        <v>270.5</v>
      </c>
      <c r="H12" s="29">
        <v>45</v>
      </c>
      <c r="I12" s="29">
        <v>2.2000000000000002</v>
      </c>
      <c r="J12" s="29">
        <v>0.02</v>
      </c>
      <c r="K12" s="29">
        <v>0.09</v>
      </c>
      <c r="L12" s="29">
        <v>0</v>
      </c>
    </row>
    <row r="13" spans="1:12" ht="15.75" x14ac:dyDescent="0.25">
      <c r="A13" s="33">
        <v>171</v>
      </c>
      <c r="B13" s="5" t="s">
        <v>27</v>
      </c>
      <c r="C13" s="29" t="s">
        <v>73</v>
      </c>
      <c r="D13" s="29">
        <v>4.93</v>
      </c>
      <c r="E13" s="29">
        <v>16.600000000000001</v>
      </c>
      <c r="F13" s="29">
        <v>51.73</v>
      </c>
      <c r="G13" s="29">
        <v>374.67</v>
      </c>
      <c r="H13" s="29">
        <v>22.67</v>
      </c>
      <c r="I13" s="29">
        <v>0.8</v>
      </c>
      <c r="J13" s="29">
        <v>0.04</v>
      </c>
      <c r="K13" s="29">
        <v>0.03</v>
      </c>
      <c r="L13" s="29">
        <v>0</v>
      </c>
    </row>
    <row r="14" spans="1:12" ht="15.75" x14ac:dyDescent="0.25">
      <c r="A14" s="28">
        <v>389</v>
      </c>
      <c r="B14" s="5" t="s">
        <v>66</v>
      </c>
      <c r="C14" s="29">
        <v>200</v>
      </c>
      <c r="D14" s="29">
        <v>1</v>
      </c>
      <c r="E14" s="29">
        <v>0</v>
      </c>
      <c r="F14" s="29">
        <v>24.24</v>
      </c>
      <c r="G14" s="29">
        <v>85.33</v>
      </c>
      <c r="H14" s="29">
        <v>40</v>
      </c>
      <c r="I14" s="29">
        <v>0.4</v>
      </c>
      <c r="J14" s="29">
        <v>0.04</v>
      </c>
      <c r="K14" s="29">
        <v>0.08</v>
      </c>
      <c r="L14" s="29">
        <v>8</v>
      </c>
    </row>
    <row r="15" spans="1:12" ht="15.75" x14ac:dyDescent="0.25">
      <c r="A15" s="28">
        <v>1</v>
      </c>
      <c r="B15" s="5" t="s">
        <v>14</v>
      </c>
      <c r="C15" s="29">
        <v>70</v>
      </c>
      <c r="D15" s="29">
        <v>4.62</v>
      </c>
      <c r="E15" s="29">
        <v>0.84</v>
      </c>
      <c r="F15" s="29">
        <v>23.28</v>
      </c>
      <c r="G15" s="29">
        <v>121.8</v>
      </c>
      <c r="H15" s="29">
        <v>24.5</v>
      </c>
      <c r="I15" s="29">
        <v>2.73</v>
      </c>
      <c r="J15" s="29">
        <v>0.12</v>
      </c>
      <c r="K15" s="29">
        <v>0.53</v>
      </c>
      <c r="L15" s="29">
        <v>0</v>
      </c>
    </row>
    <row r="16" spans="1:12" ht="15.75" x14ac:dyDescent="0.25">
      <c r="A16" s="3"/>
      <c r="B16" s="10" t="s">
        <v>15</v>
      </c>
      <c r="C16" s="8"/>
      <c r="D16" s="9">
        <f t="shared" ref="D16:L16" si="0">SUM(D11:D15)</f>
        <v>31.34</v>
      </c>
      <c r="E16" s="9">
        <f t="shared" si="0"/>
        <v>37.660000000000004</v>
      </c>
      <c r="F16" s="9">
        <f t="shared" si="0"/>
        <v>119.1</v>
      </c>
      <c r="G16" s="9">
        <f t="shared" si="0"/>
        <v>927.30000000000007</v>
      </c>
      <c r="H16" s="30">
        <f t="shared" si="0"/>
        <v>206.57</v>
      </c>
      <c r="I16" s="30">
        <f t="shared" si="0"/>
        <v>7.1100000000000012</v>
      </c>
      <c r="J16" s="30">
        <f t="shared" si="0"/>
        <v>0.29000000000000004</v>
      </c>
      <c r="K16" s="30">
        <f t="shared" si="0"/>
        <v>0.8</v>
      </c>
      <c r="L16" s="30">
        <f t="shared" si="0"/>
        <v>28.5</v>
      </c>
    </row>
    <row r="17" spans="1:12" ht="15.75" x14ac:dyDescent="0.25">
      <c r="A17" s="3"/>
      <c r="B17" s="8"/>
      <c r="C17" s="8"/>
      <c r="D17" s="9"/>
      <c r="E17" s="9"/>
      <c r="F17" s="9"/>
      <c r="G17" s="9"/>
      <c r="H17" s="30"/>
      <c r="I17" s="30"/>
      <c r="J17" s="12"/>
      <c r="K17" s="12"/>
      <c r="L17" s="12"/>
    </row>
    <row r="18" spans="1:12" ht="15.75" x14ac:dyDescent="0.25">
      <c r="A18" s="3"/>
      <c r="B18" s="24" t="s">
        <v>16</v>
      </c>
      <c r="C18" s="10"/>
      <c r="D18" s="9">
        <f t="shared" ref="D18:L18" si="1">D8+D16</f>
        <v>43.78</v>
      </c>
      <c r="E18" s="9">
        <f t="shared" si="1"/>
        <v>54.67</v>
      </c>
      <c r="F18" s="9">
        <f t="shared" si="1"/>
        <v>177.9</v>
      </c>
      <c r="G18" s="9">
        <f t="shared" si="1"/>
        <v>1330.76</v>
      </c>
      <c r="H18" s="30">
        <f t="shared" si="1"/>
        <v>351.93</v>
      </c>
      <c r="I18" s="30">
        <f t="shared" si="1"/>
        <v>8.6600000000000019</v>
      </c>
      <c r="J18" s="30">
        <f t="shared" si="1"/>
        <v>0.48000000000000004</v>
      </c>
      <c r="K18" s="30">
        <f t="shared" si="1"/>
        <v>0.98000000000000009</v>
      </c>
      <c r="L18" s="30">
        <f t="shared" si="1"/>
        <v>29.41</v>
      </c>
    </row>
    <row r="19" spans="1:12" x14ac:dyDescent="0.25">
      <c r="A19" s="2"/>
      <c r="B19" s="2"/>
      <c r="C19" s="2"/>
      <c r="D19" s="2"/>
      <c r="E19" s="2"/>
      <c r="F19" s="2"/>
      <c r="G19" s="2"/>
    </row>
    <row r="20" spans="1:12" x14ac:dyDescent="0.25">
      <c r="A20" s="2"/>
      <c r="B20" s="3" t="s">
        <v>17</v>
      </c>
      <c r="C20" s="13">
        <v>30.32</v>
      </c>
      <c r="D20" s="2"/>
      <c r="E20" s="2"/>
      <c r="F20" s="2"/>
      <c r="G20" s="2"/>
    </row>
    <row r="21" spans="1:12" x14ac:dyDescent="0.25">
      <c r="A21" s="2"/>
      <c r="B21" s="3" t="s">
        <v>18</v>
      </c>
      <c r="C21" s="13">
        <v>69.680000000000007</v>
      </c>
      <c r="D21" s="2"/>
      <c r="E21" s="2"/>
      <c r="F21" s="2"/>
      <c r="G21" s="2"/>
    </row>
    <row r="22" spans="1:12" x14ac:dyDescent="0.25">
      <c r="A22" s="2"/>
      <c r="B22" s="3" t="s">
        <v>19</v>
      </c>
      <c r="C22" s="13">
        <v>0</v>
      </c>
      <c r="D22" s="2"/>
      <c r="E22" s="2"/>
      <c r="F22" s="2"/>
      <c r="G22" s="2"/>
    </row>
    <row r="23" spans="1:12" x14ac:dyDescent="0.25">
      <c r="A23" s="2"/>
      <c r="B23" s="3" t="s">
        <v>20</v>
      </c>
      <c r="C23" s="13">
        <v>0</v>
      </c>
      <c r="D23" s="2"/>
      <c r="E23" s="2"/>
      <c r="F23" s="2"/>
      <c r="G23" s="2"/>
    </row>
    <row r="24" spans="1:12" x14ac:dyDescent="0.25">
      <c r="A24" s="2"/>
      <c r="B24" s="3" t="s">
        <v>21</v>
      </c>
      <c r="C24" s="13">
        <v>0</v>
      </c>
      <c r="D24" s="2"/>
      <c r="E24" s="2"/>
      <c r="F24" s="2"/>
      <c r="G24" s="2"/>
    </row>
    <row r="25" spans="1:12" x14ac:dyDescent="0.25">
      <c r="A25" s="2"/>
      <c r="B25" s="2"/>
      <c r="C25" s="2"/>
      <c r="D25" s="2"/>
      <c r="E25" s="2"/>
      <c r="F25" s="2"/>
      <c r="G25" s="2"/>
    </row>
  </sheetData>
  <pageMargins left="0.7" right="0.7" top="0.75" bottom="0.75" header="0.3" footer="0.3"/>
  <ignoredErrors>
    <ignoredError sqref="C5:C6 H5" numberStoredAsText="1"/>
    <ignoredError sqref="H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I18" sqref="I18"/>
    </sheetView>
  </sheetViews>
  <sheetFormatPr defaultRowHeight="15" x14ac:dyDescent="0.25"/>
  <cols>
    <col min="1" max="1" width="13.140625" customWidth="1"/>
    <col min="2" max="2" width="13.7109375" customWidth="1"/>
    <col min="3" max="3" width="13.5703125" customWidth="1"/>
    <col min="4" max="4" width="13.7109375" customWidth="1"/>
    <col min="5" max="5" width="17.7109375" customWidth="1"/>
  </cols>
  <sheetData>
    <row r="1" spans="1:10" x14ac:dyDescent="0.25">
      <c r="A1" s="59"/>
      <c r="B1" s="59"/>
      <c r="C1" s="59"/>
      <c r="D1" s="59"/>
    </row>
    <row r="2" spans="1:10" ht="15.75" x14ac:dyDescent="0.25">
      <c r="A2" s="60"/>
      <c r="B2" s="60" t="s">
        <v>40</v>
      </c>
      <c r="C2" s="60"/>
      <c r="D2" s="60"/>
      <c r="E2" s="23"/>
      <c r="F2" s="23"/>
    </row>
    <row r="3" spans="1:10" ht="15.75" x14ac:dyDescent="0.25">
      <c r="A3" s="60"/>
      <c r="B3" s="60"/>
      <c r="C3" s="60"/>
      <c r="D3" s="60"/>
      <c r="E3" s="23"/>
      <c r="F3" s="23"/>
    </row>
    <row r="4" spans="1:10" ht="15.75" x14ac:dyDescent="0.25">
      <c r="A4" s="60"/>
      <c r="B4" s="60"/>
      <c r="C4" s="60" t="s">
        <v>41</v>
      </c>
      <c r="D4" s="60"/>
      <c r="E4" s="23"/>
      <c r="F4" s="23"/>
    </row>
    <row r="5" spans="1:10" ht="15.75" x14ac:dyDescent="0.25">
      <c r="A5" s="23"/>
      <c r="B5" s="23"/>
      <c r="C5" s="23"/>
      <c r="D5" s="23"/>
      <c r="E5" s="23"/>
      <c r="F5" s="23"/>
    </row>
    <row r="6" spans="1:10" x14ac:dyDescent="0.25">
      <c r="A6" s="43" t="s">
        <v>42</v>
      </c>
      <c r="B6" s="43" t="s">
        <v>43</v>
      </c>
      <c r="C6" s="43" t="s">
        <v>44</v>
      </c>
      <c r="D6" s="43" t="s">
        <v>45</v>
      </c>
      <c r="E6" s="43" t="s">
        <v>48</v>
      </c>
      <c r="F6" s="43" t="s">
        <v>49</v>
      </c>
      <c r="G6" s="43" t="s">
        <v>50</v>
      </c>
      <c r="H6" s="43" t="s">
        <v>51</v>
      </c>
      <c r="I6" s="43" t="s">
        <v>52</v>
      </c>
      <c r="J6" s="43" t="s">
        <v>53</v>
      </c>
    </row>
    <row r="7" spans="1:10" x14ac:dyDescent="0.25">
      <c r="A7" s="57" t="s">
        <v>46</v>
      </c>
      <c r="B7" s="58">
        <v>23.646999999999998</v>
      </c>
      <c r="C7" s="58">
        <v>20.506</v>
      </c>
      <c r="D7" s="58">
        <v>79.283000000000001</v>
      </c>
      <c r="E7" s="58">
        <v>605.09799999999996</v>
      </c>
      <c r="F7" s="58">
        <v>215.155</v>
      </c>
      <c r="G7" s="58">
        <v>3.0859999999999999</v>
      </c>
      <c r="H7" s="58">
        <v>0.51100000000000001</v>
      </c>
      <c r="I7" s="58">
        <v>0.41799999999999998</v>
      </c>
      <c r="J7" s="58">
        <v>4.2350000000000003</v>
      </c>
    </row>
    <row r="8" spans="1:10" x14ac:dyDescent="0.25">
      <c r="A8" s="57" t="s">
        <v>12</v>
      </c>
      <c r="B8" s="58">
        <v>33.9</v>
      </c>
      <c r="C8" s="58">
        <v>36.664000000000001</v>
      </c>
      <c r="D8" s="58">
        <v>108.56699999999999</v>
      </c>
      <c r="E8" s="58">
        <v>765.27499999999998</v>
      </c>
      <c r="F8" s="58">
        <v>191.404</v>
      </c>
      <c r="G8" s="58">
        <v>9.6340000000000003</v>
      </c>
      <c r="H8" s="58">
        <v>0.54400000000000004</v>
      </c>
      <c r="I8" s="58">
        <v>0.85899999999999999</v>
      </c>
      <c r="J8" s="58">
        <v>19.963999999999999</v>
      </c>
    </row>
    <row r="9" spans="1:10" ht="15.75" customHeight="1" x14ac:dyDescent="0.25">
      <c r="A9" s="57" t="s">
        <v>47</v>
      </c>
      <c r="B9" s="58">
        <f t="shared" ref="B9:J9" si="0">SUM(B7:B8)</f>
        <v>57.546999999999997</v>
      </c>
      <c r="C9" s="58">
        <f t="shared" si="0"/>
        <v>57.17</v>
      </c>
      <c r="D9" s="58">
        <f t="shared" si="0"/>
        <v>187.85</v>
      </c>
      <c r="E9" s="58">
        <f t="shared" si="0"/>
        <v>1370.373</v>
      </c>
      <c r="F9" s="58">
        <f t="shared" si="0"/>
        <v>406.55899999999997</v>
      </c>
      <c r="G9" s="58">
        <f t="shared" si="0"/>
        <v>12.72</v>
      </c>
      <c r="H9" s="58">
        <f t="shared" si="0"/>
        <v>1.0550000000000002</v>
      </c>
      <c r="I9" s="58">
        <f t="shared" si="0"/>
        <v>1.2769999999999999</v>
      </c>
      <c r="J9" s="58">
        <f t="shared" si="0"/>
        <v>24.198999999999998</v>
      </c>
    </row>
    <row r="10" spans="1:10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P9" sqref="P9"/>
    </sheetView>
  </sheetViews>
  <sheetFormatPr defaultRowHeight="15" x14ac:dyDescent="0.25"/>
  <cols>
    <col min="1" max="1" width="36.28515625" customWidth="1"/>
    <col min="13" max="13" width="10.85546875" customWidth="1"/>
    <col min="14" max="14" width="14.42578125" customWidth="1"/>
    <col min="15" max="15" width="21" customWidth="1"/>
    <col min="16" max="16" width="33.85546875" customWidth="1"/>
  </cols>
  <sheetData>
    <row r="1" spans="1:16" x14ac:dyDescent="0.25">
      <c r="A1" s="2"/>
      <c r="B1" s="2"/>
      <c r="C1" s="2"/>
      <c r="D1" s="2"/>
      <c r="E1" s="2"/>
      <c r="F1" s="2"/>
      <c r="G1" s="2"/>
    </row>
    <row r="2" spans="1:16" ht="18.75" x14ac:dyDescent="0.3">
      <c r="A2" s="2"/>
      <c r="B2" s="2"/>
      <c r="C2" s="2"/>
      <c r="D2" s="2"/>
      <c r="E2" s="2"/>
      <c r="F2" s="2"/>
      <c r="G2" s="74" t="s">
        <v>122</v>
      </c>
      <c r="H2" s="74"/>
      <c r="I2" s="74"/>
      <c r="J2" s="74"/>
      <c r="K2" s="74"/>
      <c r="L2" s="74"/>
    </row>
    <row r="3" spans="1:16" ht="15.75" x14ac:dyDescent="0.25">
      <c r="A3" s="9" t="s">
        <v>123</v>
      </c>
      <c r="B3" s="75" t="s">
        <v>124</v>
      </c>
      <c r="C3" s="76" t="s">
        <v>125</v>
      </c>
      <c r="D3" s="4" t="s">
        <v>126</v>
      </c>
      <c r="E3" s="4" t="s">
        <v>127</v>
      </c>
      <c r="F3" s="4" t="s">
        <v>128</v>
      </c>
      <c r="G3" s="4" t="s">
        <v>129</v>
      </c>
      <c r="H3" s="76" t="s">
        <v>130</v>
      </c>
      <c r="I3" s="4" t="s">
        <v>131</v>
      </c>
      <c r="J3" s="4" t="s">
        <v>132</v>
      </c>
      <c r="K3" s="4" t="s">
        <v>133</v>
      </c>
      <c r="L3" s="4" t="s">
        <v>134</v>
      </c>
      <c r="M3" s="84" t="s">
        <v>135</v>
      </c>
      <c r="N3" s="4" t="s">
        <v>136</v>
      </c>
      <c r="O3" s="4" t="s">
        <v>137</v>
      </c>
      <c r="P3" s="4" t="s">
        <v>138</v>
      </c>
    </row>
    <row r="4" spans="1:16" ht="15.75" x14ac:dyDescent="0.25">
      <c r="A4" s="77" t="s">
        <v>139</v>
      </c>
      <c r="B4" s="78">
        <v>120</v>
      </c>
      <c r="C4" s="44">
        <v>70</v>
      </c>
      <c r="D4" s="44">
        <v>70</v>
      </c>
      <c r="E4" s="44">
        <v>70</v>
      </c>
      <c r="F4" s="44">
        <v>70</v>
      </c>
      <c r="G4" s="44">
        <v>70</v>
      </c>
      <c r="H4" s="44">
        <v>70</v>
      </c>
      <c r="I4" s="44">
        <v>70</v>
      </c>
      <c r="J4" s="44">
        <v>70</v>
      </c>
      <c r="K4" s="44">
        <v>70</v>
      </c>
      <c r="L4" s="44">
        <v>70</v>
      </c>
      <c r="M4" s="85">
        <f>SUM(C4:L4)</f>
        <v>700</v>
      </c>
      <c r="N4" s="44">
        <v>70</v>
      </c>
      <c r="O4" s="44">
        <v>58.33</v>
      </c>
      <c r="P4" s="44"/>
    </row>
    <row r="5" spans="1:16" ht="15.75" x14ac:dyDescent="0.25">
      <c r="A5" s="79" t="s">
        <v>140</v>
      </c>
      <c r="B5" s="80">
        <v>200</v>
      </c>
      <c r="C5" s="81">
        <v>40</v>
      </c>
      <c r="D5" s="14">
        <v>40</v>
      </c>
      <c r="E5" s="14">
        <v>56</v>
      </c>
      <c r="F5" s="14">
        <v>40</v>
      </c>
      <c r="G5" s="14">
        <v>40</v>
      </c>
      <c r="H5" s="14">
        <v>49</v>
      </c>
      <c r="I5" s="14">
        <v>40</v>
      </c>
      <c r="J5" s="14">
        <v>40</v>
      </c>
      <c r="K5" s="14">
        <v>40</v>
      </c>
      <c r="L5" s="14">
        <v>56</v>
      </c>
      <c r="M5" s="86">
        <f>SUM(C5:L5)</f>
        <v>441</v>
      </c>
      <c r="N5" s="14">
        <v>44.1</v>
      </c>
      <c r="O5" s="14">
        <v>22.05</v>
      </c>
      <c r="P5" s="14"/>
    </row>
    <row r="6" spans="1:16" ht="15.75" x14ac:dyDescent="0.25">
      <c r="A6" s="82" t="s">
        <v>141</v>
      </c>
      <c r="B6" s="83">
        <v>20</v>
      </c>
      <c r="C6" s="29">
        <v>4</v>
      </c>
      <c r="D6" s="29">
        <v>0</v>
      </c>
      <c r="E6" s="29">
        <v>0</v>
      </c>
      <c r="F6" s="29">
        <v>0</v>
      </c>
      <c r="G6" s="29">
        <v>4</v>
      </c>
      <c r="H6" s="29">
        <v>0</v>
      </c>
      <c r="I6" s="29">
        <v>4</v>
      </c>
      <c r="J6" s="29">
        <v>1</v>
      </c>
      <c r="K6" s="29">
        <v>56</v>
      </c>
      <c r="L6" s="29">
        <v>0</v>
      </c>
      <c r="M6" s="63">
        <f>SUM(C6:L6)</f>
        <v>69</v>
      </c>
      <c r="N6" s="29">
        <v>6.9</v>
      </c>
      <c r="O6" s="29">
        <v>34.5</v>
      </c>
      <c r="P6" s="29"/>
    </row>
    <row r="7" spans="1:16" ht="15.75" x14ac:dyDescent="0.25">
      <c r="A7" s="10" t="s">
        <v>142</v>
      </c>
      <c r="B7" s="75">
        <v>50</v>
      </c>
      <c r="C7" s="28">
        <v>71</v>
      </c>
      <c r="D7" s="28">
        <v>9</v>
      </c>
      <c r="E7" s="28">
        <v>74</v>
      </c>
      <c r="F7" s="28">
        <v>85</v>
      </c>
      <c r="G7" s="28">
        <v>8</v>
      </c>
      <c r="H7" s="28">
        <v>100</v>
      </c>
      <c r="I7" s="28">
        <v>58</v>
      </c>
      <c r="J7" s="28">
        <v>9</v>
      </c>
      <c r="K7" s="28">
        <v>20</v>
      </c>
      <c r="L7" s="28">
        <v>72</v>
      </c>
      <c r="M7" s="61">
        <f>SUM(C7:L7)</f>
        <v>506</v>
      </c>
      <c r="N7" s="28">
        <v>50.6</v>
      </c>
      <c r="O7" s="28">
        <v>101.2</v>
      </c>
      <c r="P7" s="28"/>
    </row>
    <row r="8" spans="1:16" ht="15.75" x14ac:dyDescent="0.25">
      <c r="A8" s="10" t="s">
        <v>143</v>
      </c>
      <c r="B8" s="75">
        <v>20</v>
      </c>
      <c r="C8" s="28">
        <v>10</v>
      </c>
      <c r="D8" s="28">
        <v>53</v>
      </c>
      <c r="E8" s="28">
        <v>0</v>
      </c>
      <c r="F8" s="28">
        <v>0</v>
      </c>
      <c r="G8" s="28">
        <v>53</v>
      </c>
      <c r="H8" s="28">
        <v>0</v>
      </c>
      <c r="I8" s="28">
        <v>0</v>
      </c>
      <c r="J8" s="28">
        <v>0</v>
      </c>
      <c r="K8" s="28">
        <v>0</v>
      </c>
      <c r="L8" s="28">
        <v>16</v>
      </c>
      <c r="M8" s="61">
        <f>SUM(C8:L8)</f>
        <v>132</v>
      </c>
      <c r="N8" s="28">
        <v>13.2</v>
      </c>
      <c r="O8" s="28">
        <v>66</v>
      </c>
      <c r="P8" s="28"/>
    </row>
    <row r="9" spans="1:16" ht="15.75" x14ac:dyDescent="0.25">
      <c r="A9" s="10" t="s">
        <v>144</v>
      </c>
      <c r="B9" s="75">
        <v>187</v>
      </c>
      <c r="C9" s="28">
        <v>75</v>
      </c>
      <c r="D9" s="28">
        <v>30</v>
      </c>
      <c r="E9" s="28">
        <v>221</v>
      </c>
      <c r="F9" s="28">
        <v>20</v>
      </c>
      <c r="G9" s="28">
        <v>113</v>
      </c>
      <c r="H9" s="28">
        <v>75</v>
      </c>
      <c r="I9" s="28">
        <v>203</v>
      </c>
      <c r="J9" s="28">
        <v>178</v>
      </c>
      <c r="K9" s="28">
        <v>164</v>
      </c>
      <c r="L9" s="28">
        <v>30</v>
      </c>
      <c r="M9" s="61">
        <f>C9+D9+E9+F9+G9+H9+I9+J9+K9+L9</f>
        <v>1109</v>
      </c>
      <c r="N9" s="28">
        <v>110.9</v>
      </c>
      <c r="O9" s="28">
        <v>59.3</v>
      </c>
      <c r="P9" s="28"/>
    </row>
    <row r="10" spans="1:16" ht="15.75" x14ac:dyDescent="0.25">
      <c r="A10" s="10" t="s">
        <v>145</v>
      </c>
      <c r="B10" s="75">
        <v>320</v>
      </c>
      <c r="C10" s="28">
        <v>43</v>
      </c>
      <c r="D10" s="28">
        <v>92</v>
      </c>
      <c r="E10" s="28">
        <v>65</v>
      </c>
      <c r="F10" s="28">
        <v>108</v>
      </c>
      <c r="G10" s="28">
        <v>126</v>
      </c>
      <c r="H10" s="28">
        <v>32</v>
      </c>
      <c r="I10" s="28">
        <v>37</v>
      </c>
      <c r="J10" s="28">
        <v>122</v>
      </c>
      <c r="K10" s="28">
        <v>33</v>
      </c>
      <c r="L10" s="28">
        <v>76</v>
      </c>
      <c r="M10" s="61">
        <f>SUM(C10:L10)</f>
        <v>734</v>
      </c>
      <c r="N10" s="28">
        <v>73.400000000000006</v>
      </c>
      <c r="O10" s="28">
        <v>22.94</v>
      </c>
      <c r="P10" s="28"/>
    </row>
    <row r="11" spans="1:16" ht="15.75" x14ac:dyDescent="0.25">
      <c r="A11" s="10" t="s">
        <v>146</v>
      </c>
      <c r="B11" s="75">
        <v>185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61">
        <v>0</v>
      </c>
      <c r="N11" s="28">
        <v>0</v>
      </c>
      <c r="O11" s="28">
        <v>0</v>
      </c>
      <c r="P11" s="28"/>
    </row>
    <row r="12" spans="1:16" ht="15.75" x14ac:dyDescent="0.25">
      <c r="A12" s="10" t="s">
        <v>147</v>
      </c>
      <c r="B12" s="75">
        <v>20</v>
      </c>
      <c r="C12" s="28">
        <v>20</v>
      </c>
      <c r="D12" s="28">
        <v>20</v>
      </c>
      <c r="E12" s="28">
        <v>0</v>
      </c>
      <c r="F12" s="28">
        <v>20</v>
      </c>
      <c r="G12" s="28">
        <v>0</v>
      </c>
      <c r="H12" s="28">
        <v>20</v>
      </c>
      <c r="I12" s="28">
        <v>20</v>
      </c>
      <c r="J12" s="28">
        <v>0</v>
      </c>
      <c r="K12" s="28">
        <v>0</v>
      </c>
      <c r="L12" s="28">
        <v>0</v>
      </c>
      <c r="M12" s="61">
        <f>SUM(C12:L12)</f>
        <v>100</v>
      </c>
      <c r="N12" s="28">
        <v>10</v>
      </c>
      <c r="O12" s="28">
        <v>50</v>
      </c>
      <c r="P12" s="28"/>
    </row>
    <row r="13" spans="1:16" ht="15.75" x14ac:dyDescent="0.25">
      <c r="A13" s="10" t="s">
        <v>148</v>
      </c>
      <c r="B13" s="75">
        <v>200</v>
      </c>
      <c r="C13" s="28">
        <v>0</v>
      </c>
      <c r="D13" s="28">
        <v>0</v>
      </c>
      <c r="E13" s="28">
        <v>200</v>
      </c>
      <c r="F13" s="28">
        <v>0</v>
      </c>
      <c r="G13" s="28">
        <v>200</v>
      </c>
      <c r="H13" s="28">
        <v>0</v>
      </c>
      <c r="I13" s="28">
        <v>200</v>
      </c>
      <c r="J13" s="28">
        <v>200</v>
      </c>
      <c r="K13" s="28">
        <v>0</v>
      </c>
      <c r="L13" s="28">
        <v>200</v>
      </c>
      <c r="M13" s="61">
        <f>SUM(C13:L13)</f>
        <v>1000</v>
      </c>
      <c r="N13" s="28">
        <v>100</v>
      </c>
      <c r="O13" s="28">
        <v>50</v>
      </c>
      <c r="P13" s="28"/>
    </row>
    <row r="14" spans="1:16" ht="15.75" x14ac:dyDescent="0.25">
      <c r="A14" s="10" t="s">
        <v>149</v>
      </c>
      <c r="B14" s="75">
        <v>78</v>
      </c>
      <c r="C14" s="28">
        <v>0</v>
      </c>
      <c r="D14" s="28">
        <v>119</v>
      </c>
      <c r="E14" s="28">
        <v>0</v>
      </c>
      <c r="F14" s="28">
        <v>0</v>
      </c>
      <c r="G14" s="28">
        <v>64</v>
      </c>
      <c r="H14" s="28">
        <v>0</v>
      </c>
      <c r="I14" s="28">
        <v>0</v>
      </c>
      <c r="J14" s="28">
        <v>23</v>
      </c>
      <c r="K14" s="28">
        <v>79</v>
      </c>
      <c r="L14" s="28">
        <v>0</v>
      </c>
      <c r="M14" s="61">
        <f>SUM(C14:L14)</f>
        <v>285</v>
      </c>
      <c r="N14" s="28">
        <v>28.5</v>
      </c>
      <c r="O14" s="28">
        <v>36.54</v>
      </c>
      <c r="P14" s="28"/>
    </row>
    <row r="15" spans="1:16" ht="15.75" x14ac:dyDescent="0.25">
      <c r="A15" s="10" t="s">
        <v>150</v>
      </c>
      <c r="B15" s="75">
        <v>40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61">
        <v>0</v>
      </c>
      <c r="N15" s="28">
        <v>0</v>
      </c>
      <c r="O15" s="28">
        <v>0</v>
      </c>
      <c r="P15" s="28"/>
    </row>
    <row r="16" spans="1:16" ht="15.75" x14ac:dyDescent="0.25">
      <c r="A16" s="10" t="s">
        <v>151</v>
      </c>
      <c r="B16" s="75">
        <v>53</v>
      </c>
      <c r="C16" s="28">
        <v>115</v>
      </c>
      <c r="D16" s="28">
        <v>26</v>
      </c>
      <c r="E16" s="28">
        <v>96</v>
      </c>
      <c r="F16" s="28">
        <v>107</v>
      </c>
      <c r="G16" s="28">
        <v>71</v>
      </c>
      <c r="H16" s="28">
        <v>64</v>
      </c>
      <c r="I16" s="28">
        <v>71</v>
      </c>
      <c r="J16" s="28">
        <v>128</v>
      </c>
      <c r="K16" s="28">
        <v>26</v>
      </c>
      <c r="L16" s="28">
        <v>123</v>
      </c>
      <c r="M16" s="61">
        <f>SUM(C16:L16)</f>
        <v>827</v>
      </c>
      <c r="N16" s="28">
        <v>82.7</v>
      </c>
      <c r="O16" s="28">
        <v>156.04</v>
      </c>
      <c r="P16" s="28"/>
    </row>
    <row r="17" spans="1:16" ht="15.75" x14ac:dyDescent="0.25">
      <c r="A17" s="10" t="s">
        <v>152</v>
      </c>
      <c r="B17" s="75">
        <v>77</v>
      </c>
      <c r="C17" s="28">
        <v>0</v>
      </c>
      <c r="D17" s="28">
        <v>0</v>
      </c>
      <c r="E17" s="28">
        <v>85</v>
      </c>
      <c r="F17" s="28">
        <v>0</v>
      </c>
      <c r="G17" s="28">
        <v>20</v>
      </c>
      <c r="H17" s="28">
        <v>0</v>
      </c>
      <c r="I17" s="28">
        <v>98</v>
      </c>
      <c r="J17" s="28">
        <v>0</v>
      </c>
      <c r="K17" s="28">
        <v>0</v>
      </c>
      <c r="L17" s="28">
        <v>25</v>
      </c>
      <c r="M17" s="61">
        <f>SUM(C17:L17)</f>
        <v>228</v>
      </c>
      <c r="N17" s="28">
        <v>22.8</v>
      </c>
      <c r="O17" s="28">
        <v>29.61</v>
      </c>
      <c r="P17" s="28"/>
    </row>
    <row r="18" spans="1:16" ht="15.75" x14ac:dyDescent="0.25">
      <c r="A18" s="10" t="s">
        <v>153</v>
      </c>
      <c r="B18" s="75">
        <v>350</v>
      </c>
      <c r="C18" s="28">
        <v>159</v>
      </c>
      <c r="D18" s="28">
        <v>100</v>
      </c>
      <c r="E18" s="28">
        <v>56</v>
      </c>
      <c r="F18" s="28">
        <v>200</v>
      </c>
      <c r="G18" s="28">
        <v>100</v>
      </c>
      <c r="H18" s="28">
        <v>149</v>
      </c>
      <c r="I18" s="28">
        <v>30</v>
      </c>
      <c r="J18" s="28">
        <v>111</v>
      </c>
      <c r="K18" s="28">
        <v>156</v>
      </c>
      <c r="L18" s="28">
        <v>124</v>
      </c>
      <c r="M18" s="61">
        <f>SUM(C18:L18)</f>
        <v>1185</v>
      </c>
      <c r="N18" s="28">
        <v>118.5</v>
      </c>
      <c r="O18" s="28">
        <v>33.86</v>
      </c>
      <c r="P18" s="28"/>
    </row>
    <row r="19" spans="1:16" ht="15.75" x14ac:dyDescent="0.25">
      <c r="A19" s="10" t="s">
        <v>154</v>
      </c>
      <c r="B19" s="75">
        <v>180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61">
        <v>0</v>
      </c>
      <c r="N19" s="28">
        <v>0</v>
      </c>
      <c r="O19" s="28">
        <v>0</v>
      </c>
      <c r="P19" s="28"/>
    </row>
    <row r="20" spans="1:16" ht="15.75" x14ac:dyDescent="0.25">
      <c r="A20" s="7" t="s">
        <v>155</v>
      </c>
      <c r="B20" s="75">
        <v>60</v>
      </c>
      <c r="C20" s="29">
        <v>0</v>
      </c>
      <c r="D20" s="29">
        <v>141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141</v>
      </c>
      <c r="K20" s="29">
        <v>0</v>
      </c>
      <c r="L20" s="29">
        <v>0</v>
      </c>
      <c r="M20" s="63">
        <f>SUM(C20:L20)</f>
        <v>282</v>
      </c>
      <c r="N20" s="29">
        <v>28.2</v>
      </c>
      <c r="O20" s="29">
        <v>47</v>
      </c>
      <c r="P20" s="29"/>
    </row>
    <row r="21" spans="1:16" ht="15.75" x14ac:dyDescent="0.25">
      <c r="A21" s="7" t="s">
        <v>156</v>
      </c>
      <c r="B21" s="75">
        <v>15</v>
      </c>
      <c r="C21" s="29">
        <v>30</v>
      </c>
      <c r="D21" s="29">
        <v>0</v>
      </c>
      <c r="E21" s="29">
        <v>0</v>
      </c>
      <c r="F21" s="29">
        <v>15</v>
      </c>
      <c r="G21" s="29">
        <v>0</v>
      </c>
      <c r="H21" s="29">
        <v>30</v>
      </c>
      <c r="I21" s="29">
        <v>0</v>
      </c>
      <c r="J21" s="29">
        <v>20</v>
      </c>
      <c r="K21" s="29">
        <v>0</v>
      </c>
      <c r="L21" s="29">
        <v>15</v>
      </c>
      <c r="M21" s="63">
        <f>SUM(C21:K21)</f>
        <v>95</v>
      </c>
      <c r="N21" s="29">
        <v>9.5</v>
      </c>
      <c r="O21" s="29">
        <v>60</v>
      </c>
      <c r="P21" s="29"/>
    </row>
    <row r="22" spans="1:16" ht="15.75" x14ac:dyDescent="0.25">
      <c r="A22" s="7" t="s">
        <v>157</v>
      </c>
      <c r="B22" s="75">
        <v>10</v>
      </c>
      <c r="C22" s="29">
        <v>0</v>
      </c>
      <c r="D22" s="29">
        <v>5</v>
      </c>
      <c r="E22" s="29">
        <v>0</v>
      </c>
      <c r="F22" s="29">
        <v>5</v>
      </c>
      <c r="G22" s="29">
        <v>12.5</v>
      </c>
      <c r="H22" s="29">
        <v>5</v>
      </c>
      <c r="I22" s="29">
        <v>12.5</v>
      </c>
      <c r="J22" s="29">
        <v>6</v>
      </c>
      <c r="K22" s="29">
        <v>0</v>
      </c>
      <c r="L22" s="29">
        <v>0</v>
      </c>
      <c r="M22" s="63">
        <f>SUM(C22:L22)</f>
        <v>46</v>
      </c>
      <c r="N22" s="29">
        <v>4.5999999999999996</v>
      </c>
      <c r="O22" s="29">
        <v>46</v>
      </c>
      <c r="P22" s="29"/>
    </row>
    <row r="23" spans="1:16" ht="15.75" x14ac:dyDescent="0.25">
      <c r="A23" s="7" t="s">
        <v>158</v>
      </c>
      <c r="B23" s="75">
        <v>35</v>
      </c>
      <c r="C23" s="29">
        <v>44</v>
      </c>
      <c r="D23" s="29">
        <v>14</v>
      </c>
      <c r="E23" s="29">
        <v>19</v>
      </c>
      <c r="F23" s="29">
        <v>16</v>
      </c>
      <c r="G23" s="29">
        <v>14</v>
      </c>
      <c r="H23" s="29">
        <v>35</v>
      </c>
      <c r="I23" s="29">
        <v>22</v>
      </c>
      <c r="J23" s="29">
        <v>19</v>
      </c>
      <c r="K23" s="29">
        <v>5</v>
      </c>
      <c r="L23" s="29">
        <v>18</v>
      </c>
      <c r="M23" s="63">
        <f>SUM(C23:L23)</f>
        <v>206</v>
      </c>
      <c r="N23" s="29">
        <v>20.6</v>
      </c>
      <c r="O23" s="29">
        <v>58.56</v>
      </c>
      <c r="P23" s="29"/>
    </row>
    <row r="24" spans="1:16" ht="15.75" x14ac:dyDescent="0.25">
      <c r="A24" s="7" t="s">
        <v>159</v>
      </c>
      <c r="B24" s="75">
        <v>18</v>
      </c>
      <c r="C24" s="29">
        <v>3</v>
      </c>
      <c r="D24" s="29">
        <v>14</v>
      </c>
      <c r="E24" s="29">
        <v>16</v>
      </c>
      <c r="F24" s="29">
        <v>12</v>
      </c>
      <c r="G24" s="29">
        <v>5</v>
      </c>
      <c r="H24" s="29">
        <v>5</v>
      </c>
      <c r="I24" s="29">
        <v>12</v>
      </c>
      <c r="J24" s="29">
        <v>5</v>
      </c>
      <c r="K24" s="29">
        <v>17</v>
      </c>
      <c r="L24" s="29">
        <v>11</v>
      </c>
      <c r="M24" s="63">
        <f>SUM(C24:L24)</f>
        <v>100</v>
      </c>
      <c r="N24" s="29">
        <v>10</v>
      </c>
      <c r="O24" s="29">
        <v>55.56</v>
      </c>
      <c r="P24" s="29"/>
    </row>
    <row r="25" spans="1:16" ht="15.75" x14ac:dyDescent="0.25">
      <c r="A25" s="7" t="s">
        <v>160</v>
      </c>
      <c r="B25" s="75" t="s">
        <v>161</v>
      </c>
      <c r="C25" s="29">
        <v>118</v>
      </c>
      <c r="D25" s="29">
        <v>14</v>
      </c>
      <c r="E25" s="29">
        <v>0</v>
      </c>
      <c r="F25" s="29">
        <v>0</v>
      </c>
      <c r="G25" s="29">
        <v>0</v>
      </c>
      <c r="H25" s="29">
        <v>100</v>
      </c>
      <c r="I25" s="29">
        <v>3</v>
      </c>
      <c r="J25" s="29">
        <v>8</v>
      </c>
      <c r="K25" s="29">
        <v>43</v>
      </c>
      <c r="L25" s="29">
        <v>0</v>
      </c>
      <c r="M25" s="63">
        <f>SUM(C25:L25)</f>
        <v>286</v>
      </c>
      <c r="N25" s="29">
        <v>28.6</v>
      </c>
      <c r="O25" s="29">
        <v>71.5</v>
      </c>
      <c r="P25" s="29"/>
    </row>
    <row r="26" spans="1:16" ht="15.75" x14ac:dyDescent="0.25">
      <c r="A26" s="10" t="s">
        <v>162</v>
      </c>
      <c r="B26" s="75">
        <v>35</v>
      </c>
      <c r="C26" s="28">
        <v>40</v>
      </c>
      <c r="D26" s="34">
        <v>52</v>
      </c>
      <c r="E26" s="34">
        <v>12</v>
      </c>
      <c r="F26" s="34">
        <v>49</v>
      </c>
      <c r="G26" s="34">
        <v>20</v>
      </c>
      <c r="H26" s="28">
        <v>40</v>
      </c>
      <c r="I26" s="34">
        <v>20</v>
      </c>
      <c r="J26" s="34">
        <v>34</v>
      </c>
      <c r="K26" s="34">
        <v>32</v>
      </c>
      <c r="L26" s="34">
        <v>16</v>
      </c>
      <c r="M26" s="87">
        <f>SUM(C26:L26)</f>
        <v>315</v>
      </c>
      <c r="N26" s="34">
        <v>31.5</v>
      </c>
      <c r="O26" s="34">
        <v>90</v>
      </c>
      <c r="P26" s="34"/>
    </row>
    <row r="27" spans="1:16" ht="15.75" x14ac:dyDescent="0.25">
      <c r="A27" s="10" t="s">
        <v>163</v>
      </c>
      <c r="B27" s="75">
        <v>15</v>
      </c>
      <c r="C27" s="28">
        <v>0</v>
      </c>
      <c r="D27" s="34">
        <v>0</v>
      </c>
      <c r="E27" s="34">
        <v>0</v>
      </c>
      <c r="F27" s="34">
        <v>0</v>
      </c>
      <c r="G27" s="34">
        <v>0</v>
      </c>
      <c r="H27" s="28">
        <v>0</v>
      </c>
      <c r="I27" s="34">
        <v>0</v>
      </c>
      <c r="J27" s="34">
        <v>0</v>
      </c>
      <c r="K27" s="34">
        <v>0</v>
      </c>
      <c r="L27" s="34">
        <v>0</v>
      </c>
      <c r="M27" s="87">
        <v>0</v>
      </c>
      <c r="N27" s="34">
        <v>0</v>
      </c>
      <c r="O27" s="34">
        <v>0</v>
      </c>
      <c r="P27" s="34"/>
    </row>
    <row r="28" spans="1:16" ht="15.75" x14ac:dyDescent="0.25">
      <c r="A28" s="7" t="s">
        <v>164</v>
      </c>
      <c r="B28" s="75">
        <v>2</v>
      </c>
      <c r="C28" s="29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0.5</v>
      </c>
      <c r="M28" s="61">
        <f>SUM(C28:L28)</f>
        <v>0.5</v>
      </c>
      <c r="N28" s="28">
        <v>0.05</v>
      </c>
      <c r="O28" s="28">
        <v>2.5</v>
      </c>
      <c r="P28" s="28"/>
    </row>
    <row r="29" spans="1:16" ht="15.75" x14ac:dyDescent="0.25">
      <c r="A29" s="7" t="s">
        <v>165</v>
      </c>
      <c r="B29" s="75">
        <v>1.2</v>
      </c>
      <c r="C29" s="29">
        <v>0</v>
      </c>
      <c r="D29" s="28">
        <v>4</v>
      </c>
      <c r="E29" s="28">
        <v>0</v>
      </c>
      <c r="F29" s="28">
        <v>0</v>
      </c>
      <c r="G29" s="28">
        <v>4</v>
      </c>
      <c r="H29" s="28">
        <v>0</v>
      </c>
      <c r="I29" s="28">
        <v>0</v>
      </c>
      <c r="J29" s="28">
        <v>4</v>
      </c>
      <c r="K29" s="28">
        <v>0</v>
      </c>
      <c r="L29" s="28">
        <v>0</v>
      </c>
      <c r="M29" s="61">
        <f>SUM(C29:L29)</f>
        <v>12</v>
      </c>
      <c r="N29" s="28">
        <v>1.2</v>
      </c>
      <c r="O29" s="28">
        <v>100</v>
      </c>
      <c r="P29" s="28"/>
    </row>
    <row r="30" spans="1:16" ht="15.75" x14ac:dyDescent="0.25">
      <c r="A30" s="7" t="s">
        <v>166</v>
      </c>
      <c r="B30" s="75">
        <v>2</v>
      </c>
      <c r="C30" s="29">
        <v>5</v>
      </c>
      <c r="D30" s="28">
        <v>0</v>
      </c>
      <c r="E30" s="28">
        <v>0</v>
      </c>
      <c r="F30" s="28">
        <v>5</v>
      </c>
      <c r="G30" s="28">
        <v>0</v>
      </c>
      <c r="H30" s="28">
        <v>5</v>
      </c>
      <c r="I30" s="28">
        <v>0</v>
      </c>
      <c r="J30" s="28">
        <v>0</v>
      </c>
      <c r="K30" s="28">
        <v>5</v>
      </c>
      <c r="L30" s="28">
        <v>0</v>
      </c>
      <c r="M30" s="61">
        <f>SUM(C30:L30)</f>
        <v>20</v>
      </c>
      <c r="N30" s="28">
        <v>2</v>
      </c>
      <c r="O30" s="28">
        <v>100</v>
      </c>
      <c r="P30" s="28"/>
    </row>
    <row r="31" spans="1:16" ht="15.75" x14ac:dyDescent="0.25">
      <c r="A31" s="10" t="s">
        <v>167</v>
      </c>
      <c r="B31" s="75">
        <v>0.2</v>
      </c>
      <c r="C31" s="29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1.6</v>
      </c>
      <c r="L31" s="28">
        <v>0</v>
      </c>
      <c r="M31" s="61">
        <f>SUM(C31:L31)</f>
        <v>1.6</v>
      </c>
      <c r="N31" s="28">
        <v>0.16</v>
      </c>
      <c r="O31" s="28">
        <v>80</v>
      </c>
      <c r="P31" s="28"/>
    </row>
    <row r="32" spans="1:16" ht="15.75" x14ac:dyDescent="0.25">
      <c r="A32" s="7" t="s">
        <v>168</v>
      </c>
      <c r="B32" s="75">
        <v>4</v>
      </c>
      <c r="C32" s="29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61">
        <v>0</v>
      </c>
      <c r="N32" s="28">
        <v>0</v>
      </c>
      <c r="O32" s="28">
        <v>0</v>
      </c>
      <c r="P32" s="28"/>
    </row>
    <row r="33" spans="1:16" ht="15.75" x14ac:dyDescent="0.25">
      <c r="A33" s="7" t="s">
        <v>169</v>
      </c>
      <c r="B33" s="75">
        <v>5</v>
      </c>
      <c r="C33" s="29">
        <v>7.5</v>
      </c>
      <c r="D33" s="28">
        <v>6.5</v>
      </c>
      <c r="E33" s="28">
        <v>11.5</v>
      </c>
      <c r="F33" s="28">
        <v>6.5</v>
      </c>
      <c r="G33" s="28">
        <v>8.5</v>
      </c>
      <c r="H33" s="28">
        <v>6</v>
      </c>
      <c r="I33" s="28">
        <v>11.5</v>
      </c>
      <c r="J33" s="28">
        <v>9.5</v>
      </c>
      <c r="K33" s="28">
        <v>5.5</v>
      </c>
      <c r="L33" s="28">
        <v>5</v>
      </c>
      <c r="M33" s="61">
        <f>SUM(C33:L33)</f>
        <v>78</v>
      </c>
      <c r="N33" s="28">
        <v>7.8</v>
      </c>
      <c r="O33" s="28">
        <v>156</v>
      </c>
      <c r="P33" s="28"/>
    </row>
    <row r="34" spans="1:16" ht="15.75" x14ac:dyDescent="0.25">
      <c r="A34" s="10" t="s">
        <v>170</v>
      </c>
      <c r="B34" s="75">
        <v>2</v>
      </c>
      <c r="C34" s="28">
        <v>0.22</v>
      </c>
      <c r="D34" s="28">
        <v>0.22</v>
      </c>
      <c r="E34" s="28">
        <v>0.25</v>
      </c>
      <c r="F34" s="28">
        <v>0.22</v>
      </c>
      <c r="G34" s="28">
        <v>0.02</v>
      </c>
      <c r="H34" s="28">
        <v>0.22</v>
      </c>
      <c r="I34" s="34">
        <v>0.22</v>
      </c>
      <c r="J34" s="34">
        <v>0.04</v>
      </c>
      <c r="K34" s="34">
        <v>0.22</v>
      </c>
      <c r="L34" s="34">
        <v>0.02</v>
      </c>
      <c r="M34" s="87">
        <f>SUM(C34:L34)</f>
        <v>1.65</v>
      </c>
      <c r="N34" s="34">
        <v>0.16500000000000001</v>
      </c>
      <c r="O34" s="34">
        <v>8.5</v>
      </c>
      <c r="P34" s="34"/>
    </row>
  </sheetData>
  <pageMargins left="0.7" right="0.7" top="0.75" bottom="0.75" header="0.3" footer="0.3"/>
  <ignoredErrors>
    <ignoredError sqref="M4:M8 M10 M12:M14 M16:M18 M20 M22:M24 M26 M28:M31 M33:M34" formulaRange="1"/>
    <ignoredError sqref="M9" formula="1"/>
    <ignoredError sqref="M2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34" sqref="C34"/>
    </sheetView>
  </sheetViews>
  <sheetFormatPr defaultRowHeight="15" x14ac:dyDescent="0.25"/>
  <cols>
    <col min="2" max="2" width="50.140625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</row>
    <row r="2" spans="1:12" x14ac:dyDescent="0.25">
      <c r="A2" s="2" t="s">
        <v>1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28">
        <v>210</v>
      </c>
      <c r="B5" s="5" t="s">
        <v>9</v>
      </c>
      <c r="C5" s="29">
        <v>138</v>
      </c>
      <c r="D5" s="29">
        <v>12.82</v>
      </c>
      <c r="E5" s="29">
        <v>22.84</v>
      </c>
      <c r="F5" s="29">
        <v>2.4300000000000002</v>
      </c>
      <c r="G5" s="29">
        <v>266.48</v>
      </c>
      <c r="H5" s="28">
        <v>55</v>
      </c>
      <c r="I5" s="28">
        <v>2.4300000000000002</v>
      </c>
      <c r="J5" s="28">
        <v>0.1</v>
      </c>
      <c r="K5" s="28">
        <v>0.48</v>
      </c>
      <c r="L5" s="28">
        <v>0.24</v>
      </c>
    </row>
    <row r="6" spans="1:12" ht="15.75" x14ac:dyDescent="0.25">
      <c r="A6" s="46">
        <v>15</v>
      </c>
      <c r="B6" s="47" t="s">
        <v>90</v>
      </c>
      <c r="C6" s="42" t="s">
        <v>115</v>
      </c>
      <c r="D6" s="49">
        <v>6.24</v>
      </c>
      <c r="E6" s="49">
        <v>15.09</v>
      </c>
      <c r="F6" s="49">
        <v>39.14</v>
      </c>
      <c r="G6" s="49">
        <v>322.60000000000002</v>
      </c>
      <c r="H6" s="42" t="s">
        <v>116</v>
      </c>
      <c r="I6" s="49">
        <v>0.92</v>
      </c>
      <c r="J6" s="49">
        <v>0.08</v>
      </c>
      <c r="K6" s="49">
        <v>0.08</v>
      </c>
      <c r="L6" s="49">
        <v>0</v>
      </c>
    </row>
    <row r="7" spans="1:12" ht="15.75" x14ac:dyDescent="0.25">
      <c r="A7" s="46">
        <v>14</v>
      </c>
      <c r="B7" s="47" t="s">
        <v>102</v>
      </c>
      <c r="C7" s="42" t="s">
        <v>103</v>
      </c>
      <c r="D7" s="50">
        <v>0.01</v>
      </c>
      <c r="E7" s="50">
        <v>0.72</v>
      </c>
      <c r="F7" s="50">
        <v>0.01</v>
      </c>
      <c r="G7" s="50">
        <v>66</v>
      </c>
      <c r="H7" s="50">
        <v>0.2</v>
      </c>
      <c r="I7" s="50">
        <v>0</v>
      </c>
      <c r="J7" s="50">
        <v>0</v>
      </c>
      <c r="K7" s="50">
        <v>0</v>
      </c>
      <c r="L7" s="50">
        <v>0</v>
      </c>
    </row>
    <row r="8" spans="1:12" ht="15.75" x14ac:dyDescent="0.25">
      <c r="A8" s="28">
        <v>379</v>
      </c>
      <c r="B8" s="6" t="s">
        <v>10</v>
      </c>
      <c r="C8" s="29">
        <v>200</v>
      </c>
      <c r="D8" s="29">
        <v>3.12</v>
      </c>
      <c r="E8" s="29">
        <v>2.67</v>
      </c>
      <c r="F8" s="29">
        <v>14.17</v>
      </c>
      <c r="G8" s="29">
        <v>99.33</v>
      </c>
      <c r="H8" s="29">
        <v>125.73</v>
      </c>
      <c r="I8" s="29">
        <v>0.13</v>
      </c>
      <c r="J8" s="29">
        <v>0.04</v>
      </c>
      <c r="K8" s="29">
        <v>0.15</v>
      </c>
      <c r="L8" s="29">
        <v>1.3</v>
      </c>
    </row>
    <row r="9" spans="1:12" ht="15.75" x14ac:dyDescent="0.25">
      <c r="A9" s="28">
        <v>125</v>
      </c>
      <c r="B9" s="6" t="s">
        <v>54</v>
      </c>
      <c r="C9" s="29">
        <v>40</v>
      </c>
      <c r="D9" s="29">
        <v>3</v>
      </c>
      <c r="E9" s="29">
        <v>1.1599999999999999</v>
      </c>
      <c r="F9" s="29">
        <v>20.56</v>
      </c>
      <c r="G9" s="29">
        <v>104.8</v>
      </c>
      <c r="H9" s="29">
        <v>7.6</v>
      </c>
      <c r="I9" s="29">
        <v>0.48</v>
      </c>
      <c r="J9" s="29">
        <v>0.04</v>
      </c>
      <c r="K9" s="29">
        <v>0.01</v>
      </c>
      <c r="L9" s="29">
        <v>0</v>
      </c>
    </row>
    <row r="10" spans="1:12" ht="15.75" x14ac:dyDescent="0.25">
      <c r="A10" s="3"/>
      <c r="B10" s="7" t="s">
        <v>11</v>
      </c>
      <c r="C10" s="8"/>
      <c r="D10" s="31">
        <f t="shared" ref="D10:L10" si="0">SUM(D5:D9)</f>
        <v>25.190000000000005</v>
      </c>
      <c r="E10" s="31">
        <f t="shared" si="0"/>
        <v>42.48</v>
      </c>
      <c r="F10" s="31">
        <f t="shared" si="0"/>
        <v>76.31</v>
      </c>
      <c r="G10" s="31">
        <f t="shared" si="0"/>
        <v>859.21</v>
      </c>
      <c r="H10" s="31">
        <f t="shared" si="0"/>
        <v>188.53</v>
      </c>
      <c r="I10" s="31">
        <f t="shared" si="0"/>
        <v>3.96</v>
      </c>
      <c r="J10" s="31">
        <f t="shared" si="0"/>
        <v>0.26</v>
      </c>
      <c r="K10" s="31">
        <f t="shared" si="0"/>
        <v>0.72</v>
      </c>
      <c r="L10" s="31">
        <f t="shared" si="0"/>
        <v>1.54</v>
      </c>
    </row>
    <row r="11" spans="1:12" ht="15.75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"/>
      <c r="B12" s="9" t="s">
        <v>12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28">
        <v>101</v>
      </c>
      <c r="B13" s="5" t="s">
        <v>81</v>
      </c>
      <c r="C13" s="29" t="s">
        <v>55</v>
      </c>
      <c r="D13" s="29">
        <v>6.43</v>
      </c>
      <c r="E13" s="29">
        <v>6.04</v>
      </c>
      <c r="F13" s="29">
        <v>17.399999999999999</v>
      </c>
      <c r="G13" s="29">
        <v>148.75</v>
      </c>
      <c r="H13" s="29">
        <v>28.4</v>
      </c>
      <c r="I13" s="49">
        <v>1.34</v>
      </c>
      <c r="J13" s="49">
        <v>0.03</v>
      </c>
      <c r="K13" s="49">
        <v>0.09</v>
      </c>
      <c r="L13" s="49">
        <v>8.2899999999999991</v>
      </c>
    </row>
    <row r="14" spans="1:12" ht="15.75" x14ac:dyDescent="0.25">
      <c r="A14" s="33">
        <v>229</v>
      </c>
      <c r="B14" s="5" t="s">
        <v>85</v>
      </c>
      <c r="C14" s="29" t="s">
        <v>117</v>
      </c>
      <c r="D14" s="29">
        <v>19.54</v>
      </c>
      <c r="E14" s="29">
        <v>82.5</v>
      </c>
      <c r="F14" s="29">
        <v>2.15</v>
      </c>
      <c r="G14" s="29">
        <v>66.25</v>
      </c>
      <c r="H14" s="29">
        <v>136.63999999999999</v>
      </c>
      <c r="I14" s="29">
        <v>1.66</v>
      </c>
      <c r="J14" s="29">
        <v>0.83</v>
      </c>
      <c r="K14" s="29">
        <v>0.25</v>
      </c>
      <c r="L14" s="29">
        <v>0</v>
      </c>
    </row>
    <row r="15" spans="1:12" ht="15.75" x14ac:dyDescent="0.25">
      <c r="A15" s="28">
        <v>171</v>
      </c>
      <c r="B15" s="5" t="s">
        <v>13</v>
      </c>
      <c r="C15" s="29" t="s">
        <v>56</v>
      </c>
      <c r="D15" s="29">
        <v>4.5999999999999996</v>
      </c>
      <c r="E15" s="29">
        <v>12.3</v>
      </c>
      <c r="F15" s="29">
        <v>22</v>
      </c>
      <c r="G15" s="29">
        <v>216.5</v>
      </c>
      <c r="H15" s="29">
        <v>20</v>
      </c>
      <c r="I15" s="29">
        <v>2.4</v>
      </c>
      <c r="J15" s="29">
        <v>0.12</v>
      </c>
      <c r="K15" s="29">
        <v>7.0000000000000007E-2</v>
      </c>
      <c r="L15" s="29">
        <v>0</v>
      </c>
    </row>
    <row r="16" spans="1:12" ht="15.75" x14ac:dyDescent="0.25">
      <c r="A16" s="28">
        <v>349</v>
      </c>
      <c r="B16" s="5" t="s">
        <v>57</v>
      </c>
      <c r="C16" s="29">
        <v>200</v>
      </c>
      <c r="D16" s="29">
        <v>0.44</v>
      </c>
      <c r="E16" s="29">
        <v>0.02</v>
      </c>
      <c r="F16" s="29">
        <v>27.6</v>
      </c>
      <c r="G16" s="29">
        <v>113.04</v>
      </c>
      <c r="H16" s="29">
        <v>31.08</v>
      </c>
      <c r="I16" s="29">
        <v>1.25</v>
      </c>
      <c r="J16" s="29">
        <v>0</v>
      </c>
      <c r="K16" s="29">
        <v>0</v>
      </c>
      <c r="L16" s="29">
        <v>0.4</v>
      </c>
    </row>
    <row r="17" spans="1:12" ht="15.75" x14ac:dyDescent="0.25">
      <c r="A17" s="28">
        <v>1</v>
      </c>
      <c r="B17" s="5" t="s">
        <v>14</v>
      </c>
      <c r="C17" s="29">
        <v>70</v>
      </c>
      <c r="D17" s="29">
        <v>4.62</v>
      </c>
      <c r="E17" s="29">
        <v>0.84</v>
      </c>
      <c r="F17" s="29">
        <v>23.28</v>
      </c>
      <c r="G17" s="29">
        <v>121.8</v>
      </c>
      <c r="H17" s="29">
        <v>24.5</v>
      </c>
      <c r="I17" s="29">
        <v>2.73</v>
      </c>
      <c r="J17" s="29">
        <v>0.12</v>
      </c>
      <c r="K17" s="29">
        <v>0.53</v>
      </c>
      <c r="L17" s="29">
        <v>0</v>
      </c>
    </row>
    <row r="18" spans="1:12" ht="15.75" x14ac:dyDescent="0.25">
      <c r="A18" s="8"/>
      <c r="B18" s="10" t="s">
        <v>15</v>
      </c>
      <c r="C18" s="28"/>
      <c r="D18" s="30">
        <f t="shared" ref="D18:L18" si="1">SUM(D13:D17)</f>
        <v>35.630000000000003</v>
      </c>
      <c r="E18" s="30">
        <f t="shared" si="1"/>
        <v>101.7</v>
      </c>
      <c r="F18" s="30">
        <f t="shared" si="1"/>
        <v>92.43</v>
      </c>
      <c r="G18" s="30">
        <f t="shared" si="1"/>
        <v>666.33999999999992</v>
      </c>
      <c r="H18" s="30">
        <f t="shared" si="1"/>
        <v>240.62</v>
      </c>
      <c r="I18" s="30">
        <f t="shared" si="1"/>
        <v>9.3800000000000008</v>
      </c>
      <c r="J18" s="30">
        <f t="shared" si="1"/>
        <v>1.1000000000000001</v>
      </c>
      <c r="K18" s="30">
        <f t="shared" si="1"/>
        <v>0.94</v>
      </c>
      <c r="L18" s="30">
        <f t="shared" si="1"/>
        <v>8.69</v>
      </c>
    </row>
    <row r="19" spans="1:12" ht="15.75" x14ac:dyDescent="0.25">
      <c r="A19" s="3"/>
      <c r="B19" s="8"/>
      <c r="C19" s="8"/>
      <c r="D19" s="8"/>
      <c r="E19" s="8"/>
      <c r="F19" s="8"/>
      <c r="G19" s="8"/>
      <c r="H19" s="12"/>
      <c r="I19" s="12"/>
      <c r="J19" s="12"/>
      <c r="K19" s="12"/>
      <c r="L19" s="12"/>
    </row>
    <row r="20" spans="1:12" ht="15.75" x14ac:dyDescent="0.25">
      <c r="A20" s="3"/>
      <c r="B20" s="9" t="s">
        <v>16</v>
      </c>
      <c r="C20" s="10"/>
      <c r="D20" s="30">
        <f t="shared" ref="D20:L20" si="2">D10+D18</f>
        <v>60.820000000000007</v>
      </c>
      <c r="E20" s="30">
        <f t="shared" si="2"/>
        <v>144.18</v>
      </c>
      <c r="F20" s="30">
        <f t="shared" si="2"/>
        <v>168.74</v>
      </c>
      <c r="G20" s="30">
        <f t="shared" si="2"/>
        <v>1525.55</v>
      </c>
      <c r="H20" s="30">
        <f t="shared" si="2"/>
        <v>429.15</v>
      </c>
      <c r="I20" s="30">
        <f t="shared" si="2"/>
        <v>13.34</v>
      </c>
      <c r="J20" s="30">
        <f t="shared" si="2"/>
        <v>1.36</v>
      </c>
      <c r="K20" s="30">
        <f t="shared" si="2"/>
        <v>1.66</v>
      </c>
      <c r="L20" s="30">
        <f t="shared" si="2"/>
        <v>10.23</v>
      </c>
    </row>
    <row r="21" spans="1:12" x14ac:dyDescent="0.25">
      <c r="A21" s="2"/>
      <c r="B21" s="2"/>
      <c r="C21" s="2"/>
      <c r="D21" s="2"/>
      <c r="E21" s="2"/>
      <c r="F21" s="2"/>
      <c r="G21" s="2"/>
    </row>
    <row r="22" spans="1:12" x14ac:dyDescent="0.25">
      <c r="A22" s="2"/>
      <c r="B22" s="3" t="s">
        <v>17</v>
      </c>
      <c r="C22" s="13">
        <v>56.32</v>
      </c>
      <c r="D22" s="2"/>
      <c r="E22" s="2"/>
      <c r="F22" s="2"/>
      <c r="G22" s="2"/>
    </row>
    <row r="23" spans="1:12" x14ac:dyDescent="0.25">
      <c r="A23" s="2"/>
      <c r="B23" s="3" t="s">
        <v>18</v>
      </c>
      <c r="C23" s="13">
        <v>43.68</v>
      </c>
      <c r="D23" s="2"/>
      <c r="E23" s="2"/>
      <c r="F23" s="2"/>
      <c r="G23" s="2"/>
    </row>
    <row r="24" spans="1:12" x14ac:dyDescent="0.25">
      <c r="A24" s="2"/>
      <c r="B24" s="3" t="s">
        <v>19</v>
      </c>
      <c r="C24" s="13">
        <v>0</v>
      </c>
      <c r="D24" s="2"/>
      <c r="E24" s="2"/>
      <c r="F24" s="2"/>
      <c r="G24" s="2"/>
    </row>
    <row r="25" spans="1:12" x14ac:dyDescent="0.25">
      <c r="A25" s="2"/>
      <c r="B25" s="3" t="s">
        <v>20</v>
      </c>
      <c r="C25" s="13">
        <v>0</v>
      </c>
      <c r="D25" s="2"/>
      <c r="E25" s="2"/>
      <c r="F25" s="2"/>
      <c r="G25" s="2"/>
    </row>
    <row r="26" spans="1:12" x14ac:dyDescent="0.25">
      <c r="A26" s="2"/>
      <c r="B26" s="3" t="s">
        <v>21</v>
      </c>
      <c r="C26" s="13">
        <v>0</v>
      </c>
      <c r="D26" s="2"/>
      <c r="E26" s="2"/>
      <c r="F26" s="2"/>
      <c r="G26" s="2"/>
    </row>
  </sheetData>
  <pageMargins left="0.7" right="0.7" top="0.75" bottom="0.75" header="0.3" footer="0.3"/>
  <pageSetup paperSize="9" orientation="portrait" horizontalDpi="0" verticalDpi="0" r:id="rId1"/>
  <ignoredErrors>
    <ignoredError sqref="C6:C7 H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K24" sqref="K24"/>
    </sheetView>
  </sheetViews>
  <sheetFormatPr defaultRowHeight="15" x14ac:dyDescent="0.25"/>
  <cols>
    <col min="2" max="2" width="44.7109375" customWidth="1"/>
  </cols>
  <sheetData>
    <row r="1" spans="1:12" ht="18.75" x14ac:dyDescent="0.3">
      <c r="A1" s="1" t="s">
        <v>22</v>
      </c>
      <c r="B1" s="2"/>
      <c r="C1" s="2"/>
      <c r="D1" s="2"/>
      <c r="E1" s="2"/>
      <c r="F1" s="2"/>
      <c r="G1" s="2"/>
    </row>
    <row r="2" spans="1:12" x14ac:dyDescent="0.25">
      <c r="A2" s="2" t="s">
        <v>1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32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14">
        <v>223</v>
      </c>
      <c r="B5" s="15" t="s">
        <v>23</v>
      </c>
      <c r="C5" s="20" t="s">
        <v>58</v>
      </c>
      <c r="D5" s="14">
        <v>27.9</v>
      </c>
      <c r="E5" s="14">
        <v>6.34</v>
      </c>
      <c r="F5" s="14">
        <v>32.659999999999997</v>
      </c>
      <c r="G5" s="14">
        <v>303.8</v>
      </c>
      <c r="H5" s="14">
        <v>233.4</v>
      </c>
      <c r="I5" s="14">
        <v>0.84</v>
      </c>
      <c r="J5" s="14">
        <v>0.09</v>
      </c>
      <c r="K5" s="14">
        <v>0.39</v>
      </c>
      <c r="L5" s="14">
        <v>0.5</v>
      </c>
    </row>
    <row r="6" spans="1:12" ht="15.75" x14ac:dyDescent="0.25">
      <c r="A6" s="18" t="s">
        <v>75</v>
      </c>
      <c r="B6" s="39" t="s">
        <v>29</v>
      </c>
      <c r="C6" s="20" t="s">
        <v>24</v>
      </c>
      <c r="D6" s="50">
        <v>4.2</v>
      </c>
      <c r="E6" s="50">
        <v>3.63</v>
      </c>
      <c r="F6" s="50">
        <v>17.260000000000002</v>
      </c>
      <c r="G6" s="50">
        <v>118.67</v>
      </c>
      <c r="H6" s="21">
        <v>159.93</v>
      </c>
      <c r="I6" s="21">
        <v>0.55000000000000004</v>
      </c>
      <c r="J6" s="21">
        <v>0.53</v>
      </c>
      <c r="K6" s="21">
        <v>0.19</v>
      </c>
      <c r="L6" s="21">
        <v>1.6</v>
      </c>
    </row>
    <row r="7" spans="1:12" ht="15.75" x14ac:dyDescent="0.25">
      <c r="A7" s="28">
        <v>125</v>
      </c>
      <c r="B7" s="6" t="s">
        <v>54</v>
      </c>
      <c r="C7" s="29">
        <v>40</v>
      </c>
      <c r="D7" s="29">
        <v>3</v>
      </c>
      <c r="E7" s="29">
        <v>1.1599999999999999</v>
      </c>
      <c r="F7" s="29">
        <v>20.56</v>
      </c>
      <c r="G7" s="29">
        <v>104.8</v>
      </c>
      <c r="H7" s="29">
        <v>7.6</v>
      </c>
      <c r="I7" s="29">
        <v>0.48</v>
      </c>
      <c r="J7" s="29">
        <v>0.04</v>
      </c>
      <c r="K7" s="29">
        <v>0.01</v>
      </c>
      <c r="L7" s="29">
        <v>0</v>
      </c>
    </row>
    <row r="8" spans="1:12" ht="15.75" x14ac:dyDescent="0.25">
      <c r="A8" s="3"/>
      <c r="B8" s="7" t="s">
        <v>11</v>
      </c>
      <c r="C8" s="28"/>
      <c r="D8" s="9">
        <f t="shared" ref="D8:L8" si="0">SUM(D5:D7)</f>
        <v>35.1</v>
      </c>
      <c r="E8" s="9">
        <f t="shared" si="0"/>
        <v>11.129999999999999</v>
      </c>
      <c r="F8" s="9">
        <f t="shared" si="0"/>
        <v>70.48</v>
      </c>
      <c r="G8" s="9">
        <f t="shared" si="0"/>
        <v>527.27</v>
      </c>
      <c r="H8" s="31">
        <f t="shared" si="0"/>
        <v>400.93000000000006</v>
      </c>
      <c r="I8" s="31">
        <f t="shared" si="0"/>
        <v>1.87</v>
      </c>
      <c r="J8" s="31">
        <f t="shared" si="0"/>
        <v>0.66</v>
      </c>
      <c r="K8" s="31">
        <f t="shared" si="0"/>
        <v>0.59000000000000008</v>
      </c>
      <c r="L8" s="31">
        <f t="shared" si="0"/>
        <v>2.1</v>
      </c>
    </row>
    <row r="9" spans="1:12" ht="15.75" x14ac:dyDescent="0.25">
      <c r="A9" s="3"/>
      <c r="B9" s="8"/>
      <c r="C9" s="28"/>
      <c r="D9" s="8"/>
      <c r="E9" s="8"/>
      <c r="F9" s="8"/>
      <c r="G9" s="8"/>
      <c r="H9" s="8"/>
      <c r="I9" s="8"/>
      <c r="J9" s="8"/>
      <c r="K9" s="8"/>
      <c r="L9" s="8"/>
    </row>
    <row r="10" spans="1:12" ht="15.75" x14ac:dyDescent="0.25">
      <c r="A10" s="3"/>
      <c r="B10" s="9" t="s">
        <v>12</v>
      </c>
      <c r="C10" s="2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33">
        <v>88</v>
      </c>
      <c r="B11" s="5" t="s">
        <v>67</v>
      </c>
      <c r="C11" s="29" t="s">
        <v>68</v>
      </c>
      <c r="D11" s="29">
        <v>6.9</v>
      </c>
      <c r="E11" s="29">
        <v>9.1999999999999993</v>
      </c>
      <c r="F11" s="29">
        <v>6.3</v>
      </c>
      <c r="G11" s="29">
        <v>104</v>
      </c>
      <c r="H11" s="29">
        <v>68.8</v>
      </c>
      <c r="I11" s="29">
        <v>1.06</v>
      </c>
      <c r="J11" s="29">
        <v>7.0000000000000007E-2</v>
      </c>
      <c r="K11" s="29">
        <v>0.08</v>
      </c>
      <c r="L11" s="29">
        <v>20.9</v>
      </c>
    </row>
    <row r="12" spans="1:12" ht="15.75" x14ac:dyDescent="0.25">
      <c r="A12" s="33">
        <v>285</v>
      </c>
      <c r="B12" s="5" t="s">
        <v>93</v>
      </c>
      <c r="C12" s="29">
        <v>215</v>
      </c>
      <c r="D12" s="29">
        <v>21.32</v>
      </c>
      <c r="E12" s="29">
        <v>22.05</v>
      </c>
      <c r="F12" s="29">
        <v>22.98</v>
      </c>
      <c r="G12" s="29">
        <v>369.63</v>
      </c>
      <c r="H12" s="29">
        <v>26.54</v>
      </c>
      <c r="I12" s="29">
        <v>3.07</v>
      </c>
      <c r="J12" s="29">
        <v>0.12</v>
      </c>
      <c r="K12" s="29">
        <v>0.22</v>
      </c>
      <c r="L12" s="29">
        <v>1.01</v>
      </c>
    </row>
    <row r="13" spans="1:12" ht="15.75" x14ac:dyDescent="0.25">
      <c r="A13" s="28">
        <v>349</v>
      </c>
      <c r="B13" s="5" t="s">
        <v>57</v>
      </c>
      <c r="C13" s="29">
        <v>200</v>
      </c>
      <c r="D13" s="29">
        <v>0.44</v>
      </c>
      <c r="E13" s="29">
        <v>0.02</v>
      </c>
      <c r="F13" s="29">
        <v>27.6</v>
      </c>
      <c r="G13" s="29">
        <v>113.04</v>
      </c>
      <c r="H13" s="29">
        <v>31.08</v>
      </c>
      <c r="I13" s="29">
        <v>1.25</v>
      </c>
      <c r="J13" s="29">
        <v>0</v>
      </c>
      <c r="K13" s="29">
        <v>0</v>
      </c>
      <c r="L13" s="29">
        <v>0.4</v>
      </c>
    </row>
    <row r="14" spans="1:12" ht="15.75" x14ac:dyDescent="0.25">
      <c r="A14" s="28">
        <v>1</v>
      </c>
      <c r="B14" s="5" t="s">
        <v>14</v>
      </c>
      <c r="C14" s="29">
        <v>70</v>
      </c>
      <c r="D14" s="29">
        <v>4.62</v>
      </c>
      <c r="E14" s="29">
        <v>0.84</v>
      </c>
      <c r="F14" s="29">
        <v>23.28</v>
      </c>
      <c r="G14" s="29">
        <v>121.8</v>
      </c>
      <c r="H14" s="29">
        <v>24.5</v>
      </c>
      <c r="I14" s="29">
        <v>2.73</v>
      </c>
      <c r="J14" s="29">
        <v>0.12</v>
      </c>
      <c r="K14" s="29">
        <v>0.53</v>
      </c>
      <c r="L14" s="29">
        <v>0</v>
      </c>
    </row>
    <row r="15" spans="1:12" ht="15.75" x14ac:dyDescent="0.25">
      <c r="A15" s="3"/>
      <c r="B15" s="10" t="s">
        <v>15</v>
      </c>
      <c r="C15" s="8"/>
      <c r="D15" s="9">
        <f t="shared" ref="D15:L15" si="1">SUM(D11:D14)</f>
        <v>33.28</v>
      </c>
      <c r="E15" s="9">
        <f t="shared" si="1"/>
        <v>32.11</v>
      </c>
      <c r="F15" s="9">
        <f t="shared" si="1"/>
        <v>80.16</v>
      </c>
      <c r="G15" s="9">
        <f t="shared" si="1"/>
        <v>708.46999999999991</v>
      </c>
      <c r="H15" s="30">
        <f t="shared" si="1"/>
        <v>150.92000000000002</v>
      </c>
      <c r="I15" s="30">
        <f t="shared" si="1"/>
        <v>8.11</v>
      </c>
      <c r="J15" s="30">
        <f t="shared" si="1"/>
        <v>0.31</v>
      </c>
      <c r="K15" s="30">
        <f t="shared" si="1"/>
        <v>0.83000000000000007</v>
      </c>
      <c r="L15" s="30">
        <f t="shared" si="1"/>
        <v>22.31</v>
      </c>
    </row>
    <row r="16" spans="1:12" ht="15.75" x14ac:dyDescent="0.25">
      <c r="A16" s="3"/>
      <c r="B16" s="8"/>
      <c r="C16" s="8"/>
      <c r="D16" s="28"/>
      <c r="E16" s="28"/>
      <c r="F16" s="28"/>
      <c r="G16" s="28"/>
      <c r="H16" s="34"/>
      <c r="I16" s="34"/>
      <c r="J16" s="34"/>
      <c r="K16" s="34"/>
      <c r="L16" s="34"/>
    </row>
    <row r="17" spans="1:12" ht="15.75" x14ac:dyDescent="0.25">
      <c r="A17" s="3"/>
      <c r="B17" s="24" t="s">
        <v>16</v>
      </c>
      <c r="C17" s="10"/>
      <c r="D17" s="9">
        <f t="shared" ref="D17:L17" si="2">D8+D15</f>
        <v>68.38</v>
      </c>
      <c r="E17" s="9">
        <f t="shared" si="2"/>
        <v>43.239999999999995</v>
      </c>
      <c r="F17" s="9">
        <f t="shared" si="2"/>
        <v>150.63999999999999</v>
      </c>
      <c r="G17" s="9">
        <f t="shared" si="2"/>
        <v>1235.7399999999998</v>
      </c>
      <c r="H17" s="30">
        <f t="shared" si="2"/>
        <v>551.85000000000014</v>
      </c>
      <c r="I17" s="30">
        <f t="shared" si="2"/>
        <v>9.98</v>
      </c>
      <c r="J17" s="30">
        <f t="shared" si="2"/>
        <v>0.97</v>
      </c>
      <c r="K17" s="30">
        <f t="shared" si="2"/>
        <v>1.4200000000000002</v>
      </c>
      <c r="L17" s="30">
        <f t="shared" si="2"/>
        <v>24.41</v>
      </c>
    </row>
    <row r="18" spans="1:12" x14ac:dyDescent="0.25">
      <c r="A18" s="2"/>
      <c r="B18" s="2"/>
      <c r="C18" s="2"/>
      <c r="D18" s="2"/>
      <c r="E18" s="2"/>
      <c r="F18" s="2"/>
      <c r="G18" s="2"/>
    </row>
    <row r="19" spans="1:12" x14ac:dyDescent="0.25">
      <c r="A19" s="2"/>
      <c r="B19" s="3" t="s">
        <v>17</v>
      </c>
      <c r="C19" s="13">
        <v>42.67</v>
      </c>
      <c r="D19" s="2"/>
      <c r="E19" s="2"/>
      <c r="F19" s="2"/>
      <c r="G19" s="2"/>
    </row>
    <row r="20" spans="1:12" x14ac:dyDescent="0.25">
      <c r="A20" s="2"/>
      <c r="B20" s="3" t="s">
        <v>18</v>
      </c>
      <c r="C20" s="13">
        <v>57.33</v>
      </c>
      <c r="D20" s="2"/>
      <c r="E20" s="2"/>
      <c r="F20" s="2"/>
      <c r="G20" s="2"/>
    </row>
    <row r="21" spans="1:12" x14ac:dyDescent="0.25">
      <c r="A21" s="2"/>
      <c r="B21" s="3" t="s">
        <v>19</v>
      </c>
      <c r="C21" s="13">
        <v>0</v>
      </c>
      <c r="D21" s="2"/>
      <c r="E21" s="2"/>
      <c r="F21" s="2"/>
      <c r="G21" s="2"/>
    </row>
    <row r="22" spans="1:12" x14ac:dyDescent="0.25">
      <c r="A22" s="2"/>
      <c r="B22" s="3" t="s">
        <v>20</v>
      </c>
      <c r="C22" s="13">
        <v>0</v>
      </c>
      <c r="D22" s="2"/>
      <c r="E22" s="2"/>
      <c r="F22" s="2"/>
      <c r="G22" s="2"/>
    </row>
    <row r="23" spans="1:12" x14ac:dyDescent="0.25">
      <c r="A23" s="2"/>
      <c r="B23" s="3" t="s">
        <v>21</v>
      </c>
      <c r="C23" s="13">
        <v>0</v>
      </c>
      <c r="D23" s="2"/>
      <c r="E23" s="2"/>
      <c r="F23" s="2"/>
      <c r="G23" s="2"/>
    </row>
  </sheetData>
  <pageMargins left="0.7" right="0.7" top="0.75" bottom="0.75" header="0.3" footer="0.3"/>
  <ignoredErrors>
    <ignoredError sqref="C6 A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34" sqref="B34"/>
    </sheetView>
  </sheetViews>
  <sheetFormatPr defaultRowHeight="15" x14ac:dyDescent="0.25"/>
  <cols>
    <col min="2" max="2" width="45.5703125" customWidth="1"/>
  </cols>
  <sheetData>
    <row r="1" spans="1:12" ht="18.75" x14ac:dyDescent="0.3">
      <c r="A1" s="1" t="s">
        <v>25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32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28">
        <v>295</v>
      </c>
      <c r="B5" s="5" t="s">
        <v>78</v>
      </c>
      <c r="C5" s="29" t="s">
        <v>80</v>
      </c>
      <c r="D5" s="29">
        <v>15.25</v>
      </c>
      <c r="E5" s="29">
        <v>17.2</v>
      </c>
      <c r="F5" s="29">
        <v>13.55</v>
      </c>
      <c r="G5" s="29">
        <v>270.5</v>
      </c>
      <c r="H5" s="29">
        <v>45</v>
      </c>
      <c r="I5" s="29">
        <v>2.2000000000000002</v>
      </c>
      <c r="J5" s="29">
        <v>0.02</v>
      </c>
      <c r="K5" s="29">
        <v>0.09</v>
      </c>
      <c r="L5" s="29">
        <v>0</v>
      </c>
    </row>
    <row r="6" spans="1:12" ht="15.75" x14ac:dyDescent="0.25">
      <c r="A6" s="40">
        <v>304</v>
      </c>
      <c r="B6" s="41" t="s">
        <v>31</v>
      </c>
      <c r="C6" s="42" t="s">
        <v>79</v>
      </c>
      <c r="D6" s="40">
        <v>3.85</v>
      </c>
      <c r="E6" s="40">
        <v>5.58</v>
      </c>
      <c r="F6" s="40">
        <v>70.069999999999993</v>
      </c>
      <c r="G6" s="40">
        <v>226</v>
      </c>
      <c r="H6" s="28">
        <v>28.4</v>
      </c>
      <c r="I6" s="28">
        <v>0</v>
      </c>
      <c r="J6" s="28">
        <v>0.04</v>
      </c>
      <c r="K6" s="28">
        <v>0.03</v>
      </c>
      <c r="L6" s="28">
        <v>0</v>
      </c>
    </row>
    <row r="7" spans="1:12" ht="15.75" x14ac:dyDescent="0.25">
      <c r="A7" s="28">
        <v>389</v>
      </c>
      <c r="B7" s="5" t="s">
        <v>66</v>
      </c>
      <c r="C7" s="29">
        <v>200</v>
      </c>
      <c r="D7" s="29">
        <v>1</v>
      </c>
      <c r="E7" s="29">
        <v>0</v>
      </c>
      <c r="F7" s="29">
        <v>24.24</v>
      </c>
      <c r="G7" s="29">
        <v>85.33</v>
      </c>
      <c r="H7" s="29">
        <v>40</v>
      </c>
      <c r="I7" s="29">
        <v>0.4</v>
      </c>
      <c r="J7" s="29">
        <v>0.04</v>
      </c>
      <c r="K7" s="29">
        <v>0.08</v>
      </c>
      <c r="L7" s="29">
        <v>8</v>
      </c>
    </row>
    <row r="8" spans="1:12" ht="15.75" x14ac:dyDescent="0.25">
      <c r="A8" s="28">
        <v>125</v>
      </c>
      <c r="B8" s="6" t="s">
        <v>54</v>
      </c>
      <c r="C8" s="29">
        <v>40</v>
      </c>
      <c r="D8" s="29">
        <v>3</v>
      </c>
      <c r="E8" s="29">
        <v>1.1599999999999999</v>
      </c>
      <c r="F8" s="29">
        <v>20.56</v>
      </c>
      <c r="G8" s="29">
        <v>104.8</v>
      </c>
      <c r="H8" s="29">
        <v>7.6</v>
      </c>
      <c r="I8" s="29">
        <v>0.48</v>
      </c>
      <c r="J8" s="29">
        <v>0.04</v>
      </c>
      <c r="K8" s="29">
        <v>0.01</v>
      </c>
      <c r="L8" s="29">
        <v>0</v>
      </c>
    </row>
    <row r="9" spans="1:12" ht="15.75" x14ac:dyDescent="0.25">
      <c r="A9" s="3"/>
      <c r="B9" s="7" t="s">
        <v>11</v>
      </c>
      <c r="C9" s="28"/>
      <c r="D9" s="9">
        <f t="shared" ref="D9:L9" si="0">SUM(D5:D8)</f>
        <v>23.1</v>
      </c>
      <c r="E9" s="9">
        <f t="shared" si="0"/>
        <v>23.94</v>
      </c>
      <c r="F9" s="9">
        <f t="shared" si="0"/>
        <v>128.41999999999999</v>
      </c>
      <c r="G9" s="9">
        <f t="shared" si="0"/>
        <v>686.63</v>
      </c>
      <c r="H9" s="31">
        <f t="shared" si="0"/>
        <v>121</v>
      </c>
      <c r="I9" s="31">
        <f t="shared" si="0"/>
        <v>3.08</v>
      </c>
      <c r="J9" s="31">
        <f t="shared" si="0"/>
        <v>0.14000000000000001</v>
      </c>
      <c r="K9" s="31">
        <f t="shared" si="0"/>
        <v>0.21000000000000002</v>
      </c>
      <c r="L9" s="31">
        <f t="shared" si="0"/>
        <v>8</v>
      </c>
    </row>
    <row r="10" spans="1:12" ht="15.75" x14ac:dyDescent="0.25">
      <c r="A10" s="3"/>
      <c r="B10" s="8"/>
      <c r="C10" s="2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3"/>
      <c r="B11" s="9" t="s">
        <v>12</v>
      </c>
      <c r="C11" s="2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3">
        <v>102</v>
      </c>
      <c r="B12" s="5" t="s">
        <v>94</v>
      </c>
      <c r="C12" s="29" t="s">
        <v>55</v>
      </c>
      <c r="D12" s="29">
        <v>11.25</v>
      </c>
      <c r="E12" s="29">
        <v>6.42</v>
      </c>
      <c r="F12" s="29">
        <v>17.3</v>
      </c>
      <c r="G12" s="29">
        <v>179</v>
      </c>
      <c r="H12" s="29">
        <v>85.8</v>
      </c>
      <c r="I12" s="29">
        <v>2.2599999999999998</v>
      </c>
      <c r="J12" s="29">
        <v>0.17</v>
      </c>
      <c r="K12" s="29">
        <v>0.11</v>
      </c>
      <c r="L12" s="29">
        <v>1.4</v>
      </c>
    </row>
    <row r="13" spans="1:12" ht="15.75" x14ac:dyDescent="0.25">
      <c r="A13" s="33">
        <v>229</v>
      </c>
      <c r="B13" s="8" t="s">
        <v>69</v>
      </c>
      <c r="C13" s="28" t="s">
        <v>70</v>
      </c>
      <c r="D13" s="28">
        <v>11.33</v>
      </c>
      <c r="E13" s="28">
        <v>5.62</v>
      </c>
      <c r="F13" s="28">
        <v>4.24</v>
      </c>
      <c r="G13" s="28">
        <v>112.69</v>
      </c>
      <c r="H13" s="29">
        <v>34.119999999999997</v>
      </c>
      <c r="I13" s="29">
        <v>0.82</v>
      </c>
      <c r="J13" s="29">
        <v>0.09</v>
      </c>
      <c r="K13" s="29">
        <v>0.09</v>
      </c>
      <c r="L13" s="29">
        <v>4.0599999999999996</v>
      </c>
    </row>
    <row r="14" spans="1:12" ht="15.75" x14ac:dyDescent="0.25">
      <c r="A14" s="33">
        <v>312</v>
      </c>
      <c r="B14" s="8" t="s">
        <v>71</v>
      </c>
      <c r="C14" s="28">
        <v>200</v>
      </c>
      <c r="D14" s="28">
        <v>4.2</v>
      </c>
      <c r="E14" s="28">
        <v>1.6</v>
      </c>
      <c r="F14" s="28">
        <v>29.4</v>
      </c>
      <c r="G14" s="28">
        <v>150</v>
      </c>
      <c r="H14" s="28">
        <v>54</v>
      </c>
      <c r="I14" s="28">
        <v>1.4</v>
      </c>
      <c r="J14" s="28">
        <v>0.2</v>
      </c>
      <c r="K14" s="28">
        <v>0.14000000000000001</v>
      </c>
      <c r="L14" s="28">
        <v>7.4</v>
      </c>
    </row>
    <row r="15" spans="1:12" ht="15.75" x14ac:dyDescent="0.25">
      <c r="A15" s="33">
        <v>591</v>
      </c>
      <c r="B15" s="8" t="s">
        <v>72</v>
      </c>
      <c r="C15" s="28">
        <v>200</v>
      </c>
      <c r="D15" s="28">
        <v>0.35</v>
      </c>
      <c r="E15" s="28">
        <v>0</v>
      </c>
      <c r="F15" s="28">
        <v>34.03</v>
      </c>
      <c r="G15" s="28">
        <v>140.1</v>
      </c>
      <c r="H15" s="28">
        <v>4.33</v>
      </c>
      <c r="I15" s="28">
        <v>0.84</v>
      </c>
      <c r="J15" s="28">
        <v>0.01</v>
      </c>
      <c r="K15" s="28">
        <v>0.01</v>
      </c>
      <c r="L15" s="28">
        <v>1.1000000000000001</v>
      </c>
    </row>
    <row r="16" spans="1:12" ht="15.75" x14ac:dyDescent="0.25">
      <c r="A16" s="28">
        <v>1</v>
      </c>
      <c r="B16" s="5" t="s">
        <v>14</v>
      </c>
      <c r="C16" s="29">
        <v>70</v>
      </c>
      <c r="D16" s="29">
        <v>4.62</v>
      </c>
      <c r="E16" s="29">
        <v>0.84</v>
      </c>
      <c r="F16" s="29">
        <v>23.28</v>
      </c>
      <c r="G16" s="29">
        <v>121.8</v>
      </c>
      <c r="H16" s="29">
        <v>24.5</v>
      </c>
      <c r="I16" s="29">
        <v>2.73</v>
      </c>
      <c r="J16" s="29">
        <v>0.12</v>
      </c>
      <c r="K16" s="29">
        <v>0.53</v>
      </c>
      <c r="L16" s="29">
        <v>0</v>
      </c>
    </row>
    <row r="17" spans="1:12" ht="15.75" x14ac:dyDescent="0.25">
      <c r="A17" s="33"/>
      <c r="B17" s="10" t="s">
        <v>15</v>
      </c>
      <c r="C17" s="28"/>
      <c r="D17" s="30">
        <f t="shared" ref="D17:L17" si="1">SUM(D12:D16)</f>
        <v>31.75</v>
      </c>
      <c r="E17" s="30">
        <f t="shared" si="1"/>
        <v>14.479999999999999</v>
      </c>
      <c r="F17" s="30">
        <f t="shared" si="1"/>
        <v>108.25</v>
      </c>
      <c r="G17" s="30">
        <f t="shared" si="1"/>
        <v>703.58999999999992</v>
      </c>
      <c r="H17" s="30">
        <f t="shared" si="1"/>
        <v>202.75</v>
      </c>
      <c r="I17" s="30">
        <f t="shared" si="1"/>
        <v>8.0499999999999989</v>
      </c>
      <c r="J17" s="30">
        <f t="shared" si="1"/>
        <v>0.59000000000000008</v>
      </c>
      <c r="K17" s="30">
        <f t="shared" si="1"/>
        <v>0.88000000000000012</v>
      </c>
      <c r="L17" s="30">
        <f t="shared" si="1"/>
        <v>13.959999999999999</v>
      </c>
    </row>
    <row r="18" spans="1:12" ht="15.75" x14ac:dyDescent="0.25">
      <c r="A18" s="3"/>
      <c r="B18" s="8"/>
      <c r="C18" s="8"/>
      <c r="D18" s="8"/>
      <c r="E18" s="8"/>
      <c r="F18" s="8"/>
      <c r="G18" s="8"/>
      <c r="H18" s="12"/>
      <c r="I18" s="12"/>
      <c r="J18" s="12"/>
      <c r="K18" s="12"/>
      <c r="L18" s="12"/>
    </row>
    <row r="19" spans="1:12" ht="15.75" x14ac:dyDescent="0.25">
      <c r="A19" s="3"/>
      <c r="B19" s="24" t="s">
        <v>16</v>
      </c>
      <c r="C19" s="10"/>
      <c r="D19" s="11">
        <f t="shared" ref="D19:L19" si="2">D9+D17</f>
        <v>54.85</v>
      </c>
      <c r="E19" s="11">
        <f t="shared" si="2"/>
        <v>38.42</v>
      </c>
      <c r="F19" s="11">
        <f t="shared" si="2"/>
        <v>236.67</v>
      </c>
      <c r="G19" s="11">
        <f t="shared" si="2"/>
        <v>1390.2199999999998</v>
      </c>
      <c r="H19" s="11">
        <f t="shared" si="2"/>
        <v>323.75</v>
      </c>
      <c r="I19" s="11">
        <f t="shared" si="2"/>
        <v>11.129999999999999</v>
      </c>
      <c r="J19" s="11">
        <f t="shared" si="2"/>
        <v>0.73000000000000009</v>
      </c>
      <c r="K19" s="11">
        <f t="shared" si="2"/>
        <v>1.0900000000000001</v>
      </c>
      <c r="L19" s="11">
        <f t="shared" si="2"/>
        <v>21.96</v>
      </c>
    </row>
    <row r="20" spans="1:12" x14ac:dyDescent="0.25">
      <c r="A20" s="2"/>
      <c r="B20" s="2"/>
      <c r="C20" s="2"/>
      <c r="D20" s="2"/>
      <c r="E20" s="2"/>
      <c r="F20" s="2"/>
      <c r="G20" s="2"/>
    </row>
    <row r="21" spans="1:12" x14ac:dyDescent="0.25">
      <c r="A21" s="2"/>
      <c r="B21" s="3" t="s">
        <v>17</v>
      </c>
      <c r="C21" s="13">
        <v>49.39</v>
      </c>
      <c r="D21" s="2"/>
      <c r="E21" s="2"/>
      <c r="F21" s="2"/>
      <c r="G21" s="2"/>
    </row>
    <row r="22" spans="1:12" x14ac:dyDescent="0.25">
      <c r="A22" s="2"/>
      <c r="B22" s="3" t="s">
        <v>18</v>
      </c>
      <c r="C22" s="13">
        <v>50.61</v>
      </c>
      <c r="D22" s="2"/>
      <c r="E22" s="2"/>
      <c r="F22" s="2"/>
      <c r="G22" s="2"/>
    </row>
    <row r="23" spans="1:12" x14ac:dyDescent="0.25">
      <c r="A23" s="2"/>
      <c r="B23" s="3" t="s">
        <v>19</v>
      </c>
      <c r="C23" s="13">
        <v>0</v>
      </c>
      <c r="D23" s="2"/>
      <c r="E23" s="2"/>
      <c r="F23" s="2"/>
      <c r="G23" s="2"/>
    </row>
    <row r="24" spans="1:12" x14ac:dyDescent="0.25">
      <c r="A24" s="2"/>
      <c r="B24" s="3" t="s">
        <v>20</v>
      </c>
      <c r="C24" s="13">
        <v>0</v>
      </c>
      <c r="D24" s="2"/>
      <c r="E24" s="2"/>
      <c r="F24" s="2"/>
      <c r="G24" s="2"/>
    </row>
    <row r="25" spans="1:12" x14ac:dyDescent="0.25">
      <c r="A25" s="2"/>
      <c r="B25" s="3" t="s">
        <v>21</v>
      </c>
      <c r="C25" s="13">
        <v>0</v>
      </c>
      <c r="D25" s="2"/>
      <c r="E25" s="2"/>
      <c r="F25" s="2"/>
      <c r="G25" s="2"/>
    </row>
    <row r="26" spans="1:12" x14ac:dyDescent="0.25">
      <c r="A26" s="2"/>
      <c r="B26" s="2"/>
      <c r="C26" s="2"/>
      <c r="D26" s="2"/>
      <c r="E26" s="2"/>
      <c r="F26" s="2"/>
      <c r="G26" s="2"/>
    </row>
    <row r="27" spans="1:12" x14ac:dyDescent="0.25">
      <c r="A27" s="2"/>
      <c r="B27" s="2"/>
      <c r="C27" s="2"/>
      <c r="D27" s="2"/>
      <c r="E27" s="2"/>
      <c r="F27" s="2"/>
      <c r="G27" s="2"/>
    </row>
    <row r="28" spans="1:12" x14ac:dyDescent="0.25">
      <c r="A28" s="2"/>
      <c r="B28" s="2"/>
      <c r="C28" s="2"/>
      <c r="D28" s="2"/>
      <c r="E28" s="2"/>
      <c r="F28" s="2"/>
      <c r="G28" s="2"/>
    </row>
    <row r="29" spans="1:12" x14ac:dyDescent="0.25">
      <c r="B29" s="38"/>
    </row>
  </sheetData>
  <pageMargins left="0.7" right="0.7" top="0.75" bottom="0.75" header="0.3" footer="0.3"/>
  <pageSetup paperSize="9" orientation="portrait" horizontalDpi="0" verticalDpi="0" r:id="rId1"/>
  <ignoredErrors>
    <ignoredError sqref="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F34" sqref="F34"/>
    </sheetView>
  </sheetViews>
  <sheetFormatPr defaultRowHeight="15" x14ac:dyDescent="0.25"/>
  <cols>
    <col min="2" max="2" width="44.7109375" customWidth="1"/>
  </cols>
  <sheetData>
    <row r="1" spans="1:13" ht="18.75" x14ac:dyDescent="0.3">
      <c r="A1" s="1" t="s">
        <v>28</v>
      </c>
      <c r="B1" s="2"/>
      <c r="C1" s="2"/>
      <c r="D1" s="2"/>
      <c r="E1" s="2"/>
      <c r="F1" s="2"/>
      <c r="G1" s="2"/>
      <c r="H1" s="2"/>
    </row>
    <row r="2" spans="1:13" x14ac:dyDescent="0.25">
      <c r="A2" s="2" t="s">
        <v>26</v>
      </c>
      <c r="B2" s="2"/>
      <c r="C2" s="2"/>
      <c r="D2" s="2"/>
      <c r="E2" s="2"/>
      <c r="F2" s="2"/>
      <c r="G2" s="2"/>
      <c r="H2" s="2"/>
    </row>
    <row r="3" spans="1:13" ht="29.25" x14ac:dyDescent="0.25">
      <c r="A3" s="25" t="s">
        <v>2</v>
      </c>
      <c r="B3" s="25" t="s">
        <v>3</v>
      </c>
      <c r="C3" s="32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  <c r="M3" s="2"/>
    </row>
    <row r="4" spans="1:13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5.75" x14ac:dyDescent="0.25">
      <c r="A5" s="14">
        <v>173</v>
      </c>
      <c r="B5" s="19" t="s">
        <v>95</v>
      </c>
      <c r="C5" s="20" t="s">
        <v>73</v>
      </c>
      <c r="D5" s="14">
        <v>6.2</v>
      </c>
      <c r="E5" s="14" t="s">
        <v>74</v>
      </c>
      <c r="F5" s="14">
        <v>32.79</v>
      </c>
      <c r="G5" s="14">
        <v>203</v>
      </c>
      <c r="H5" s="14">
        <v>12.2</v>
      </c>
      <c r="I5" s="14">
        <v>3.32</v>
      </c>
      <c r="J5" s="14">
        <v>0.15</v>
      </c>
      <c r="K5" s="14">
        <v>0.1</v>
      </c>
      <c r="L5" s="14">
        <v>0</v>
      </c>
      <c r="M5" s="2"/>
    </row>
    <row r="6" spans="1:13" ht="15.75" x14ac:dyDescent="0.25">
      <c r="A6" s="18" t="s">
        <v>96</v>
      </c>
      <c r="B6" s="51" t="s">
        <v>97</v>
      </c>
      <c r="C6" s="20" t="s">
        <v>98</v>
      </c>
      <c r="D6" s="50">
        <v>7.99</v>
      </c>
      <c r="E6" s="50">
        <v>13.24</v>
      </c>
      <c r="F6" s="50">
        <v>33.64</v>
      </c>
      <c r="G6" s="50">
        <v>250.13</v>
      </c>
      <c r="H6" s="50">
        <v>16.3</v>
      </c>
      <c r="I6" s="50">
        <v>0.9</v>
      </c>
      <c r="J6" s="50">
        <v>0.13</v>
      </c>
      <c r="K6" s="50">
        <v>0.04</v>
      </c>
      <c r="L6" s="50">
        <v>0</v>
      </c>
      <c r="M6" s="2"/>
    </row>
    <row r="7" spans="1:13" ht="15.75" x14ac:dyDescent="0.25">
      <c r="A7" s="28">
        <v>379</v>
      </c>
      <c r="B7" s="6" t="s">
        <v>10</v>
      </c>
      <c r="C7" s="29">
        <v>200</v>
      </c>
      <c r="D7" s="29">
        <v>3.12</v>
      </c>
      <c r="E7" s="29">
        <v>2.67</v>
      </c>
      <c r="F7" s="29">
        <v>14.17</v>
      </c>
      <c r="G7" s="29">
        <v>99.33</v>
      </c>
      <c r="H7" s="29">
        <v>125.73</v>
      </c>
      <c r="I7" s="29">
        <v>0.13</v>
      </c>
      <c r="J7" s="29">
        <v>0.04</v>
      </c>
      <c r="K7" s="29">
        <v>0.15</v>
      </c>
      <c r="L7" s="29">
        <v>1.3</v>
      </c>
      <c r="M7" s="2"/>
    </row>
    <row r="8" spans="1:13" ht="15.75" x14ac:dyDescent="0.25">
      <c r="A8" s="28">
        <v>125</v>
      </c>
      <c r="B8" s="6" t="s">
        <v>54</v>
      </c>
      <c r="C8" s="29">
        <v>40</v>
      </c>
      <c r="D8" s="29">
        <v>3</v>
      </c>
      <c r="E8" s="29">
        <v>1.1599999999999999</v>
      </c>
      <c r="F8" s="29">
        <v>20.56</v>
      </c>
      <c r="G8" s="29">
        <v>104.8</v>
      </c>
      <c r="H8" s="29">
        <v>7.6</v>
      </c>
      <c r="I8" s="29">
        <v>0.48</v>
      </c>
      <c r="J8" s="29">
        <v>0.04</v>
      </c>
      <c r="K8" s="29">
        <v>0.01</v>
      </c>
      <c r="L8" s="29">
        <v>0</v>
      </c>
      <c r="M8" s="2"/>
    </row>
    <row r="9" spans="1:13" ht="15.75" x14ac:dyDescent="0.25">
      <c r="A9" s="3"/>
      <c r="B9" s="7" t="s">
        <v>11</v>
      </c>
      <c r="C9" s="8"/>
      <c r="D9" s="31">
        <f>SUM(D5:D8)</f>
        <v>20.310000000000002</v>
      </c>
      <c r="E9" s="31">
        <f>SUM(E6:E8)</f>
        <v>17.07</v>
      </c>
      <c r="F9" s="31">
        <f t="shared" ref="F9:L9" si="0">SUM(F5:F8)</f>
        <v>101.16000000000001</v>
      </c>
      <c r="G9" s="31">
        <f t="shared" si="0"/>
        <v>657.26</v>
      </c>
      <c r="H9" s="31">
        <f t="shared" si="0"/>
        <v>161.83000000000001</v>
      </c>
      <c r="I9" s="31">
        <f t="shared" si="0"/>
        <v>4.83</v>
      </c>
      <c r="J9" s="31">
        <f t="shared" si="0"/>
        <v>0.36</v>
      </c>
      <c r="K9" s="31">
        <f t="shared" si="0"/>
        <v>0.30000000000000004</v>
      </c>
      <c r="L9" s="31">
        <f t="shared" si="0"/>
        <v>1.3</v>
      </c>
      <c r="M9" s="2"/>
    </row>
    <row r="10" spans="1:13" ht="15.75" x14ac:dyDescent="0.25">
      <c r="A10" s="3"/>
      <c r="B10" s="8"/>
      <c r="C10" s="8"/>
      <c r="D10" s="28"/>
      <c r="E10" s="28"/>
      <c r="F10" s="28"/>
      <c r="G10" s="28"/>
      <c r="H10" s="28"/>
      <c r="I10" s="28"/>
      <c r="J10" s="28"/>
      <c r="K10" s="28"/>
      <c r="L10" s="28"/>
      <c r="M10" s="2"/>
    </row>
    <row r="11" spans="1:13" ht="15.75" x14ac:dyDescent="0.25">
      <c r="A11" s="3"/>
      <c r="B11" s="9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</row>
    <row r="12" spans="1:13" ht="15.75" x14ac:dyDescent="0.25">
      <c r="A12" s="33">
        <v>82</v>
      </c>
      <c r="B12" s="5" t="s">
        <v>76</v>
      </c>
      <c r="C12" s="29" t="s">
        <v>77</v>
      </c>
      <c r="D12" s="29">
        <v>6.37</v>
      </c>
      <c r="E12" s="29">
        <v>6.77</v>
      </c>
      <c r="F12" s="29">
        <v>13.78</v>
      </c>
      <c r="G12" s="29">
        <v>142</v>
      </c>
      <c r="H12" s="29">
        <v>66.3</v>
      </c>
      <c r="I12" s="29">
        <v>1.56</v>
      </c>
      <c r="J12" s="29">
        <v>7.0000000000000007E-2</v>
      </c>
      <c r="K12" s="29">
        <v>0.1</v>
      </c>
      <c r="L12" s="29">
        <v>11.23</v>
      </c>
      <c r="M12" s="2"/>
    </row>
    <row r="13" spans="1:13" ht="15.75" x14ac:dyDescent="0.25">
      <c r="A13" s="33">
        <v>291</v>
      </c>
      <c r="B13" s="52" t="s">
        <v>99</v>
      </c>
      <c r="C13" s="28">
        <v>150</v>
      </c>
      <c r="D13" s="28">
        <v>13.51</v>
      </c>
      <c r="E13" s="28">
        <v>6.71</v>
      </c>
      <c r="F13" s="28">
        <v>27.34</v>
      </c>
      <c r="G13" s="28">
        <v>237</v>
      </c>
      <c r="H13" s="29">
        <v>27.7</v>
      </c>
      <c r="I13" s="29">
        <v>1.4</v>
      </c>
      <c r="J13" s="29">
        <v>0.11</v>
      </c>
      <c r="K13" s="29">
        <v>0.11</v>
      </c>
      <c r="L13" s="29">
        <v>4.9000000000000004</v>
      </c>
      <c r="M13" s="2"/>
    </row>
    <row r="14" spans="1:13" ht="15.75" x14ac:dyDescent="0.25">
      <c r="A14" s="28">
        <v>349</v>
      </c>
      <c r="B14" s="5" t="s">
        <v>57</v>
      </c>
      <c r="C14" s="29">
        <v>200</v>
      </c>
      <c r="D14" s="29">
        <v>0.44</v>
      </c>
      <c r="E14" s="29">
        <v>0.02</v>
      </c>
      <c r="F14" s="29">
        <v>27.6</v>
      </c>
      <c r="G14" s="29">
        <v>113.04</v>
      </c>
      <c r="H14" s="29">
        <v>31.08</v>
      </c>
      <c r="I14" s="29">
        <v>1.25</v>
      </c>
      <c r="J14" s="29">
        <v>0</v>
      </c>
      <c r="K14" s="29">
        <v>0</v>
      </c>
      <c r="L14" s="29">
        <v>0.4</v>
      </c>
      <c r="M14" s="2"/>
    </row>
    <row r="15" spans="1:13" ht="15.75" x14ac:dyDescent="0.25">
      <c r="A15" s="28">
        <v>1</v>
      </c>
      <c r="B15" s="5" t="s">
        <v>14</v>
      </c>
      <c r="C15" s="29">
        <v>70</v>
      </c>
      <c r="D15" s="29">
        <v>4.62</v>
      </c>
      <c r="E15" s="29">
        <v>0.84</v>
      </c>
      <c r="F15" s="29">
        <v>23.28</v>
      </c>
      <c r="G15" s="29">
        <v>121.8</v>
      </c>
      <c r="H15" s="29">
        <v>24.5</v>
      </c>
      <c r="I15" s="29">
        <v>2.73</v>
      </c>
      <c r="J15" s="29">
        <v>0.12</v>
      </c>
      <c r="K15" s="29">
        <v>0.53</v>
      </c>
      <c r="L15" s="29">
        <v>0</v>
      </c>
      <c r="M15" s="2"/>
    </row>
    <row r="16" spans="1:13" ht="15.75" x14ac:dyDescent="0.25">
      <c r="A16" s="33"/>
      <c r="B16" s="10" t="s">
        <v>15</v>
      </c>
      <c r="C16" s="28"/>
      <c r="D16" s="30">
        <f t="shared" ref="D16:L16" si="1">SUM(D12:D15)</f>
        <v>24.94</v>
      </c>
      <c r="E16" s="30">
        <f t="shared" si="1"/>
        <v>14.34</v>
      </c>
      <c r="F16" s="30">
        <f t="shared" si="1"/>
        <v>92</v>
      </c>
      <c r="G16" s="30">
        <f t="shared" si="1"/>
        <v>613.84</v>
      </c>
      <c r="H16" s="30">
        <f t="shared" si="1"/>
        <v>149.57999999999998</v>
      </c>
      <c r="I16" s="30">
        <f t="shared" si="1"/>
        <v>6.9399999999999995</v>
      </c>
      <c r="J16" s="30">
        <f t="shared" si="1"/>
        <v>0.3</v>
      </c>
      <c r="K16" s="30">
        <f t="shared" si="1"/>
        <v>0.74</v>
      </c>
      <c r="L16" s="30">
        <f t="shared" si="1"/>
        <v>16.53</v>
      </c>
      <c r="M16" s="2"/>
    </row>
    <row r="17" spans="1:13" ht="15.75" x14ac:dyDescent="0.25">
      <c r="A17" s="3"/>
      <c r="B17" s="8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2"/>
    </row>
    <row r="18" spans="1:13" ht="15" customHeight="1" x14ac:dyDescent="0.25">
      <c r="A18" s="3"/>
      <c r="B18" s="24" t="s">
        <v>16</v>
      </c>
      <c r="C18" s="10"/>
      <c r="D18" s="30">
        <f t="shared" ref="D18:L18" si="2">D9+D16</f>
        <v>45.25</v>
      </c>
      <c r="E18" s="30">
        <f t="shared" si="2"/>
        <v>31.41</v>
      </c>
      <c r="F18" s="30">
        <f t="shared" si="2"/>
        <v>193.16000000000003</v>
      </c>
      <c r="G18" s="30">
        <f t="shared" si="2"/>
        <v>1271.0999999999999</v>
      </c>
      <c r="H18" s="30">
        <f t="shared" si="2"/>
        <v>311.40999999999997</v>
      </c>
      <c r="I18" s="30">
        <f t="shared" si="2"/>
        <v>11.77</v>
      </c>
      <c r="J18" s="30">
        <f t="shared" si="2"/>
        <v>0.65999999999999992</v>
      </c>
      <c r="K18" s="30">
        <f t="shared" si="2"/>
        <v>1.04</v>
      </c>
      <c r="L18" s="30">
        <f t="shared" si="2"/>
        <v>17.830000000000002</v>
      </c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</row>
    <row r="20" spans="1:13" x14ac:dyDescent="0.25">
      <c r="A20" s="2"/>
      <c r="B20" s="3" t="s">
        <v>17</v>
      </c>
      <c r="C20" s="13">
        <v>51.71</v>
      </c>
      <c r="D20" s="2"/>
      <c r="E20" s="2"/>
      <c r="F20" s="2"/>
      <c r="G20" s="2"/>
      <c r="H20" s="2"/>
    </row>
    <row r="21" spans="1:13" x14ac:dyDescent="0.25">
      <c r="A21" s="2"/>
      <c r="B21" s="3" t="s">
        <v>18</v>
      </c>
      <c r="C21" s="13">
        <v>48.29</v>
      </c>
      <c r="D21" s="2"/>
      <c r="E21" s="2"/>
      <c r="F21" s="2"/>
      <c r="G21" s="2"/>
      <c r="H21" s="2"/>
    </row>
    <row r="22" spans="1:13" x14ac:dyDescent="0.25">
      <c r="A22" s="2"/>
      <c r="B22" s="3" t="s">
        <v>19</v>
      </c>
      <c r="C22" s="13">
        <v>0</v>
      </c>
      <c r="D22" s="2"/>
      <c r="E22" s="2"/>
      <c r="F22" s="2"/>
      <c r="G22" s="2"/>
      <c r="H22" s="2"/>
    </row>
    <row r="23" spans="1:13" x14ac:dyDescent="0.25">
      <c r="A23" s="2"/>
      <c r="B23" s="3" t="s">
        <v>20</v>
      </c>
      <c r="C23" s="13">
        <v>0</v>
      </c>
      <c r="D23" s="2"/>
      <c r="E23" s="2"/>
      <c r="F23" s="2"/>
      <c r="G23" s="2"/>
      <c r="H23" s="2"/>
    </row>
    <row r="24" spans="1:13" x14ac:dyDescent="0.25">
      <c r="A24" s="2"/>
      <c r="B24" s="3" t="s">
        <v>21</v>
      </c>
      <c r="C24" s="13">
        <v>0</v>
      </c>
      <c r="D24" s="2"/>
      <c r="E24" s="2"/>
      <c r="F24" s="2"/>
      <c r="G24" s="2"/>
      <c r="H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</row>
  </sheetData>
  <pageMargins left="0.7" right="0.7" top="0.75" bottom="0.75" header="0.3" footer="0.3"/>
  <ignoredErrors>
    <ignoredError sqref="A6 C6" numberStoredAsText="1"/>
    <ignoredError sqref="E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34" sqref="D34"/>
    </sheetView>
  </sheetViews>
  <sheetFormatPr defaultRowHeight="15" x14ac:dyDescent="0.25"/>
  <cols>
    <col min="2" max="2" width="51.5703125" customWidth="1"/>
  </cols>
  <sheetData>
    <row r="1" spans="1:13" ht="18.75" x14ac:dyDescent="0.3">
      <c r="A1" s="1" t="s">
        <v>30</v>
      </c>
      <c r="B1" s="2"/>
      <c r="C1" s="2"/>
      <c r="D1" s="2"/>
      <c r="E1" s="2"/>
      <c r="F1" s="2"/>
      <c r="G1" s="2"/>
    </row>
    <row r="2" spans="1:13" x14ac:dyDescent="0.25">
      <c r="A2" s="2" t="s">
        <v>26</v>
      </c>
      <c r="B2" s="2"/>
      <c r="C2" s="2"/>
      <c r="D2" s="2"/>
      <c r="E2" s="2"/>
      <c r="F2" s="2"/>
      <c r="G2" s="2"/>
    </row>
    <row r="3" spans="1:13" ht="29.25" x14ac:dyDescent="0.25">
      <c r="A3" s="43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3" ht="15.75" x14ac:dyDescent="0.25">
      <c r="A4" s="3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5.75" x14ac:dyDescent="0.25">
      <c r="A5" s="35">
        <v>561</v>
      </c>
      <c r="B5" s="36" t="s">
        <v>62</v>
      </c>
      <c r="C5" s="37" t="s">
        <v>63</v>
      </c>
      <c r="D5" s="53">
        <v>13.88</v>
      </c>
      <c r="E5" s="53">
        <v>16.03</v>
      </c>
      <c r="F5" s="53">
        <v>2.85</v>
      </c>
      <c r="G5" s="53">
        <v>71.180000000000007</v>
      </c>
      <c r="H5" s="53">
        <v>113.9</v>
      </c>
      <c r="I5" s="53">
        <v>1.02</v>
      </c>
      <c r="J5" s="53">
        <v>0.65</v>
      </c>
      <c r="K5" s="53">
        <v>0.13</v>
      </c>
      <c r="L5" s="53">
        <v>1.42</v>
      </c>
    </row>
    <row r="6" spans="1:13" ht="15.75" x14ac:dyDescent="0.25">
      <c r="A6" s="14">
        <v>203</v>
      </c>
      <c r="B6" s="15" t="s">
        <v>64</v>
      </c>
      <c r="C6" s="20" t="s">
        <v>65</v>
      </c>
      <c r="D6" s="50">
        <v>5.0999999999999996</v>
      </c>
      <c r="E6" s="50">
        <v>7.5</v>
      </c>
      <c r="F6" s="50">
        <v>28.5</v>
      </c>
      <c r="G6" s="50">
        <v>203</v>
      </c>
      <c r="H6" s="50">
        <v>12</v>
      </c>
      <c r="I6" s="50">
        <v>0.8</v>
      </c>
      <c r="J6" s="50">
        <v>0.06</v>
      </c>
      <c r="K6" s="50">
        <v>0.02</v>
      </c>
      <c r="L6" s="50">
        <v>0</v>
      </c>
    </row>
    <row r="7" spans="1:13" ht="15.75" x14ac:dyDescent="0.25">
      <c r="A7" s="18" t="s">
        <v>75</v>
      </c>
      <c r="B7" s="39" t="s">
        <v>29</v>
      </c>
      <c r="C7" s="20" t="s">
        <v>24</v>
      </c>
      <c r="D7" s="50">
        <v>4.2</v>
      </c>
      <c r="E7" s="50">
        <v>3.63</v>
      </c>
      <c r="F7" s="50">
        <v>17.260000000000002</v>
      </c>
      <c r="G7" s="50">
        <v>118.67</v>
      </c>
      <c r="H7" s="21">
        <v>159.93</v>
      </c>
      <c r="I7" s="21">
        <v>0.55000000000000004</v>
      </c>
      <c r="J7" s="21">
        <v>0.53</v>
      </c>
      <c r="K7" s="21">
        <v>0.19</v>
      </c>
      <c r="L7" s="21">
        <v>1.6</v>
      </c>
    </row>
    <row r="8" spans="1:13" ht="15.75" x14ac:dyDescent="0.25">
      <c r="A8" s="28">
        <v>125</v>
      </c>
      <c r="B8" s="6" t="s">
        <v>54</v>
      </c>
      <c r="C8" s="29">
        <v>40</v>
      </c>
      <c r="D8" s="29">
        <v>3</v>
      </c>
      <c r="E8" s="29">
        <v>1.1599999999999999</v>
      </c>
      <c r="F8" s="29">
        <v>20.56</v>
      </c>
      <c r="G8" s="29">
        <v>104.8</v>
      </c>
      <c r="H8" s="29">
        <v>7.6</v>
      </c>
      <c r="I8" s="29">
        <v>0.48</v>
      </c>
      <c r="J8" s="29">
        <v>0.04</v>
      </c>
      <c r="K8" s="29">
        <v>0.01</v>
      </c>
      <c r="L8" s="29">
        <v>0</v>
      </c>
    </row>
    <row r="9" spans="1:13" ht="15.75" x14ac:dyDescent="0.25">
      <c r="A9" s="33"/>
      <c r="B9" s="7" t="s">
        <v>11</v>
      </c>
      <c r="C9" s="8"/>
      <c r="D9" s="9">
        <f t="shared" ref="D9:L9" si="0">SUM(D5:D8)</f>
        <v>26.18</v>
      </c>
      <c r="E9" s="9">
        <f t="shared" si="0"/>
        <v>28.32</v>
      </c>
      <c r="F9" s="9">
        <f t="shared" si="0"/>
        <v>69.17</v>
      </c>
      <c r="G9" s="9">
        <f t="shared" si="0"/>
        <v>497.65000000000003</v>
      </c>
      <c r="H9" s="31">
        <f t="shared" si="0"/>
        <v>293.43000000000006</v>
      </c>
      <c r="I9" s="31">
        <f t="shared" si="0"/>
        <v>2.85</v>
      </c>
      <c r="J9" s="31">
        <f t="shared" si="0"/>
        <v>1.28</v>
      </c>
      <c r="K9" s="31">
        <f t="shared" si="0"/>
        <v>0.35</v>
      </c>
      <c r="L9" s="31">
        <f t="shared" si="0"/>
        <v>3.02</v>
      </c>
    </row>
    <row r="10" spans="1:13" ht="15.75" x14ac:dyDescent="0.25">
      <c r="A10" s="33"/>
      <c r="B10" s="8"/>
      <c r="C10" s="8"/>
      <c r="D10" s="28"/>
      <c r="E10" s="28"/>
      <c r="F10" s="28"/>
      <c r="G10" s="28"/>
      <c r="H10" s="28"/>
      <c r="I10" s="28"/>
      <c r="J10" s="28"/>
      <c r="K10" s="28"/>
      <c r="L10" s="28"/>
    </row>
    <row r="11" spans="1:13" ht="15.75" x14ac:dyDescent="0.25">
      <c r="A11" s="33"/>
      <c r="B11" s="9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ht="15.75" x14ac:dyDescent="0.25">
      <c r="A12" s="28">
        <v>101</v>
      </c>
      <c r="B12" s="5" t="s">
        <v>100</v>
      </c>
      <c r="C12" s="29" t="s">
        <v>55</v>
      </c>
      <c r="D12" s="29">
        <v>5.74</v>
      </c>
      <c r="E12" s="29">
        <v>3.02</v>
      </c>
      <c r="F12" s="29">
        <v>16.3</v>
      </c>
      <c r="G12" s="29">
        <v>107</v>
      </c>
      <c r="H12" s="29">
        <v>41.4</v>
      </c>
      <c r="I12" s="29">
        <v>1.18</v>
      </c>
      <c r="J12" s="29">
        <v>0.12</v>
      </c>
      <c r="K12" s="29">
        <v>0.1</v>
      </c>
      <c r="L12" s="29">
        <v>8.1999999999999993</v>
      </c>
    </row>
    <row r="13" spans="1:13" ht="15.75" x14ac:dyDescent="0.25">
      <c r="A13" s="28">
        <v>382</v>
      </c>
      <c r="B13" s="5" t="s">
        <v>101</v>
      </c>
      <c r="C13" s="44">
        <v>160</v>
      </c>
      <c r="D13" s="44">
        <v>13.62</v>
      </c>
      <c r="E13" s="44">
        <v>13.25</v>
      </c>
      <c r="F13" s="44">
        <v>5.63</v>
      </c>
      <c r="G13" s="44">
        <v>228.29</v>
      </c>
      <c r="H13" s="44">
        <v>52.44</v>
      </c>
      <c r="I13" s="49">
        <v>1.1000000000000001</v>
      </c>
      <c r="J13" s="49">
        <v>0.06</v>
      </c>
      <c r="K13" s="49">
        <v>0.1</v>
      </c>
      <c r="L13" s="49">
        <v>13.55</v>
      </c>
    </row>
    <row r="14" spans="1:13" ht="15.75" x14ac:dyDescent="0.25">
      <c r="A14" s="28">
        <v>389</v>
      </c>
      <c r="B14" s="5" t="s">
        <v>66</v>
      </c>
      <c r="C14" s="29">
        <v>200</v>
      </c>
      <c r="D14" s="29">
        <v>1</v>
      </c>
      <c r="E14" s="29">
        <v>0</v>
      </c>
      <c r="F14" s="29">
        <v>24.24</v>
      </c>
      <c r="G14" s="29">
        <v>85.33</v>
      </c>
      <c r="H14" s="29">
        <v>40</v>
      </c>
      <c r="I14" s="29">
        <v>0.4</v>
      </c>
      <c r="J14" s="29">
        <v>0.04</v>
      </c>
      <c r="K14" s="29">
        <v>0.08</v>
      </c>
      <c r="L14" s="29">
        <v>8</v>
      </c>
    </row>
    <row r="15" spans="1:13" ht="15.75" x14ac:dyDescent="0.25">
      <c r="A15" s="28">
        <v>1</v>
      </c>
      <c r="B15" s="5" t="s">
        <v>14</v>
      </c>
      <c r="C15" s="29">
        <v>70</v>
      </c>
      <c r="D15" s="29">
        <v>4.62</v>
      </c>
      <c r="E15" s="29">
        <v>0.84</v>
      </c>
      <c r="F15" s="29">
        <v>23.28</v>
      </c>
      <c r="G15" s="29">
        <v>121.8</v>
      </c>
      <c r="H15" s="29">
        <v>24.5</v>
      </c>
      <c r="I15" s="29">
        <v>2.73</v>
      </c>
      <c r="J15" s="29">
        <v>0.12</v>
      </c>
      <c r="K15" s="29">
        <v>0.53</v>
      </c>
      <c r="L15" s="29">
        <v>0</v>
      </c>
      <c r="M15" s="45"/>
    </row>
    <row r="16" spans="1:13" ht="15.75" x14ac:dyDescent="0.25">
      <c r="A16" s="33"/>
      <c r="B16" s="10" t="s">
        <v>15</v>
      </c>
      <c r="C16" s="8"/>
      <c r="D16" s="9">
        <f t="shared" ref="D16:L16" si="1">SUM(D12:D15)</f>
        <v>24.98</v>
      </c>
      <c r="E16" s="9">
        <f t="shared" si="1"/>
        <v>17.11</v>
      </c>
      <c r="F16" s="9">
        <f t="shared" si="1"/>
        <v>69.45</v>
      </c>
      <c r="G16" s="9">
        <f t="shared" si="1"/>
        <v>542.41999999999996</v>
      </c>
      <c r="H16" s="30">
        <f t="shared" si="1"/>
        <v>158.34</v>
      </c>
      <c r="I16" s="30">
        <f t="shared" si="1"/>
        <v>5.41</v>
      </c>
      <c r="J16" s="30">
        <f t="shared" si="1"/>
        <v>0.33999999999999997</v>
      </c>
      <c r="K16" s="30">
        <f t="shared" si="1"/>
        <v>0.81</v>
      </c>
      <c r="L16" s="30">
        <f t="shared" si="1"/>
        <v>29.75</v>
      </c>
    </row>
    <row r="17" spans="1:12" ht="15.75" x14ac:dyDescent="0.25">
      <c r="A17" s="33"/>
      <c r="B17" s="8"/>
      <c r="C17" s="8"/>
      <c r="D17" s="10"/>
      <c r="E17" s="10"/>
      <c r="F17" s="10"/>
      <c r="G17" s="10"/>
      <c r="H17" s="12"/>
      <c r="I17" s="12"/>
      <c r="J17" s="12"/>
      <c r="K17" s="12"/>
      <c r="L17" s="12"/>
    </row>
    <row r="18" spans="1:12" ht="15.75" x14ac:dyDescent="0.25">
      <c r="A18" s="33"/>
      <c r="B18" s="24" t="s">
        <v>16</v>
      </c>
      <c r="C18" s="10"/>
      <c r="D18" s="9">
        <f t="shared" ref="D18:L18" si="2">D9+D16</f>
        <v>51.16</v>
      </c>
      <c r="E18" s="9">
        <f t="shared" si="2"/>
        <v>45.43</v>
      </c>
      <c r="F18" s="9">
        <f t="shared" si="2"/>
        <v>138.62</v>
      </c>
      <c r="G18" s="9">
        <f t="shared" si="2"/>
        <v>1040.07</v>
      </c>
      <c r="H18" s="30">
        <f t="shared" si="2"/>
        <v>451.7700000000001</v>
      </c>
      <c r="I18" s="30">
        <f t="shared" si="2"/>
        <v>8.26</v>
      </c>
      <c r="J18" s="30">
        <f t="shared" si="2"/>
        <v>1.62</v>
      </c>
      <c r="K18" s="30">
        <f t="shared" si="2"/>
        <v>1.1600000000000001</v>
      </c>
      <c r="L18" s="30">
        <f t="shared" si="2"/>
        <v>32.770000000000003</v>
      </c>
    </row>
    <row r="19" spans="1:12" x14ac:dyDescent="0.25">
      <c r="A19" s="2"/>
      <c r="B19" s="2"/>
      <c r="C19" s="2"/>
      <c r="D19" s="2"/>
      <c r="E19" s="2"/>
      <c r="F19" s="2"/>
      <c r="G19" s="2"/>
    </row>
    <row r="20" spans="1:12" x14ac:dyDescent="0.25">
      <c r="A20" s="2"/>
      <c r="B20" s="3" t="s">
        <v>17</v>
      </c>
      <c r="C20" s="13">
        <v>47.85</v>
      </c>
      <c r="D20" s="2"/>
      <c r="E20" s="2"/>
      <c r="F20" s="2"/>
      <c r="G20" s="2"/>
    </row>
    <row r="21" spans="1:12" x14ac:dyDescent="0.25">
      <c r="A21" s="2"/>
      <c r="B21" s="3" t="s">
        <v>18</v>
      </c>
      <c r="C21" s="13">
        <v>52.15</v>
      </c>
      <c r="D21" s="2"/>
      <c r="E21" s="2"/>
      <c r="F21" s="2"/>
      <c r="G21" s="2"/>
    </row>
    <row r="22" spans="1:12" x14ac:dyDescent="0.25">
      <c r="A22" s="2"/>
      <c r="B22" s="3" t="s">
        <v>19</v>
      </c>
      <c r="C22" s="13">
        <v>0</v>
      </c>
      <c r="D22" s="2"/>
      <c r="E22" s="2"/>
      <c r="F22" s="2"/>
      <c r="G22" s="2"/>
    </row>
    <row r="23" spans="1:12" x14ac:dyDescent="0.25">
      <c r="A23" s="2"/>
      <c r="B23" s="3" t="s">
        <v>20</v>
      </c>
      <c r="C23" s="13">
        <v>0</v>
      </c>
      <c r="D23" s="2"/>
      <c r="E23" s="2"/>
      <c r="F23" s="2"/>
      <c r="G23" s="2"/>
    </row>
    <row r="24" spans="1:12" x14ac:dyDescent="0.25">
      <c r="A24" s="2"/>
      <c r="B24" s="3" t="s">
        <v>21</v>
      </c>
      <c r="C24" s="13">
        <v>0</v>
      </c>
      <c r="D24" s="2"/>
      <c r="E24" s="2"/>
      <c r="F24" s="2"/>
      <c r="G24" s="2"/>
    </row>
    <row r="25" spans="1:12" x14ac:dyDescent="0.25">
      <c r="A25" s="2"/>
      <c r="B25" s="2"/>
      <c r="C25" s="2"/>
      <c r="D25" s="2"/>
      <c r="E25" s="2"/>
      <c r="F25" s="2"/>
      <c r="G25" s="2"/>
    </row>
    <row r="26" spans="1:12" x14ac:dyDescent="0.25">
      <c r="B26" s="38"/>
    </row>
    <row r="27" spans="1:12" x14ac:dyDescent="0.25">
      <c r="B27" s="38"/>
    </row>
  </sheetData>
  <pageMargins left="0.7" right="0.7" top="0.75" bottom="0.75" header="0.3" footer="0.3"/>
  <ignoredErrors>
    <ignoredError sqref="C7 C5 A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E33" sqref="E33"/>
    </sheetView>
  </sheetViews>
  <sheetFormatPr defaultRowHeight="15" x14ac:dyDescent="0.25"/>
  <cols>
    <col min="2" max="2" width="36.85546875" customWidth="1"/>
  </cols>
  <sheetData>
    <row r="1" spans="1:12" ht="18.75" x14ac:dyDescent="0.3">
      <c r="A1" s="1" t="s">
        <v>32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64">
        <v>15</v>
      </c>
      <c r="B5" s="65" t="s">
        <v>90</v>
      </c>
      <c r="C5" s="66" t="s">
        <v>91</v>
      </c>
      <c r="D5" s="67">
        <v>4.16</v>
      </c>
      <c r="E5" s="67">
        <v>1.0900000000000001</v>
      </c>
      <c r="F5" s="67">
        <v>26.09</v>
      </c>
      <c r="G5" s="67">
        <v>215.06</v>
      </c>
      <c r="H5" s="66" t="s">
        <v>92</v>
      </c>
      <c r="I5" s="67">
        <v>0.61</v>
      </c>
      <c r="J5" s="67">
        <v>0.05</v>
      </c>
      <c r="K5" s="67">
        <v>0.05</v>
      </c>
      <c r="L5" s="67">
        <v>0</v>
      </c>
    </row>
    <row r="6" spans="1:12" ht="15.75" x14ac:dyDescent="0.25">
      <c r="A6" s="61">
        <v>210</v>
      </c>
      <c r="B6" s="62" t="s">
        <v>9</v>
      </c>
      <c r="C6" s="63">
        <v>138</v>
      </c>
      <c r="D6" s="63">
        <v>10.3</v>
      </c>
      <c r="E6" s="63">
        <v>17</v>
      </c>
      <c r="F6" s="63">
        <v>1.6</v>
      </c>
      <c r="G6" s="63">
        <v>200</v>
      </c>
      <c r="H6" s="61">
        <v>54</v>
      </c>
      <c r="I6" s="61">
        <v>2.1</v>
      </c>
      <c r="J6" s="61">
        <v>0.39</v>
      </c>
      <c r="K6" s="61">
        <v>0.3</v>
      </c>
      <c r="L6" s="61">
        <v>0</v>
      </c>
    </row>
    <row r="7" spans="1:12" ht="15.75" x14ac:dyDescent="0.25">
      <c r="A7" s="46">
        <v>14</v>
      </c>
      <c r="B7" s="47" t="s">
        <v>102</v>
      </c>
      <c r="C7" s="42" t="s">
        <v>103</v>
      </c>
      <c r="D7" s="50">
        <v>0.01</v>
      </c>
      <c r="E7" s="50">
        <v>0.72</v>
      </c>
      <c r="F7" s="50">
        <v>0.01</v>
      </c>
      <c r="G7" s="50">
        <v>66</v>
      </c>
      <c r="H7" s="50">
        <v>0.2</v>
      </c>
      <c r="I7" s="50">
        <v>0</v>
      </c>
      <c r="J7" s="50">
        <v>0</v>
      </c>
      <c r="K7" s="50">
        <v>0</v>
      </c>
      <c r="L7" s="50">
        <v>0</v>
      </c>
    </row>
    <row r="8" spans="1:12" ht="15.75" x14ac:dyDescent="0.25">
      <c r="A8" s="28">
        <v>379</v>
      </c>
      <c r="B8" s="6" t="s">
        <v>10</v>
      </c>
      <c r="C8" s="29">
        <v>200</v>
      </c>
      <c r="D8" s="29">
        <v>3.12</v>
      </c>
      <c r="E8" s="29">
        <v>2.67</v>
      </c>
      <c r="F8" s="29">
        <v>14.17</v>
      </c>
      <c r="G8" s="29">
        <v>99.33</v>
      </c>
      <c r="H8" s="29">
        <v>125.73</v>
      </c>
      <c r="I8" s="29">
        <v>0.13</v>
      </c>
      <c r="J8" s="29">
        <v>0.04</v>
      </c>
      <c r="K8" s="29">
        <v>0.15</v>
      </c>
      <c r="L8" s="29">
        <v>1.3</v>
      </c>
    </row>
    <row r="9" spans="1:12" ht="15.75" x14ac:dyDescent="0.25">
      <c r="A9" s="28">
        <v>125</v>
      </c>
      <c r="B9" s="6" t="s">
        <v>54</v>
      </c>
      <c r="C9" s="29">
        <v>40</v>
      </c>
      <c r="D9" s="29">
        <v>3</v>
      </c>
      <c r="E9" s="29">
        <v>1.1599999999999999</v>
      </c>
      <c r="F9" s="29">
        <v>20.56</v>
      </c>
      <c r="G9" s="29">
        <v>104.8</v>
      </c>
      <c r="H9" s="29">
        <v>7.6</v>
      </c>
      <c r="I9" s="29">
        <v>0.48</v>
      </c>
      <c r="J9" s="29">
        <v>0.04</v>
      </c>
      <c r="K9" s="29">
        <v>0.01</v>
      </c>
      <c r="L9" s="29">
        <v>0</v>
      </c>
    </row>
    <row r="10" spans="1:12" ht="15.75" x14ac:dyDescent="0.25">
      <c r="A10" s="3"/>
      <c r="B10" s="7" t="s">
        <v>11</v>
      </c>
      <c r="C10" s="8"/>
      <c r="D10" s="9">
        <f>SUM(D5:D9)</f>
        <v>20.59</v>
      </c>
      <c r="E10" s="9">
        <f>SUM(E5:E9)</f>
        <v>22.639999999999997</v>
      </c>
      <c r="F10" s="9">
        <f>SUM(F5:F9)</f>
        <v>62.430000000000007</v>
      </c>
      <c r="G10" s="9">
        <f>SUM(G5:G9)</f>
        <v>685.18999999999994</v>
      </c>
      <c r="H10" s="31">
        <f>SUM(H6:H9)</f>
        <v>187.53</v>
      </c>
      <c r="I10" s="31">
        <f>SUM(I5:I9)</f>
        <v>3.32</v>
      </c>
      <c r="J10" s="31">
        <f>SUM(J5:J9)</f>
        <v>0.52</v>
      </c>
      <c r="K10" s="31">
        <f>SUM(K5:K9)</f>
        <v>0.51</v>
      </c>
      <c r="L10" s="31">
        <f>SUM(L5:L9)</f>
        <v>1.3</v>
      </c>
    </row>
    <row r="11" spans="1:12" ht="15.75" x14ac:dyDescent="0.25">
      <c r="A11" s="3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</row>
    <row r="12" spans="1:12" ht="15.75" x14ac:dyDescent="0.25">
      <c r="A12" s="3"/>
      <c r="B12" s="9" t="s">
        <v>12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33">
        <v>96</v>
      </c>
      <c r="B13" s="5" t="s">
        <v>33</v>
      </c>
      <c r="C13" s="29"/>
      <c r="D13" s="29"/>
      <c r="E13" s="29"/>
      <c r="F13" s="29"/>
      <c r="G13" s="29"/>
      <c r="H13" s="28"/>
      <c r="I13" s="28"/>
      <c r="J13" s="28"/>
      <c r="K13" s="28"/>
      <c r="L13" s="28"/>
    </row>
    <row r="14" spans="1:12" ht="15.75" x14ac:dyDescent="0.25">
      <c r="A14" s="33"/>
      <c r="B14" s="5" t="s">
        <v>83</v>
      </c>
      <c r="C14" s="29" t="s">
        <v>77</v>
      </c>
      <c r="D14" s="29">
        <v>7.5</v>
      </c>
      <c r="E14" s="29">
        <v>10.47</v>
      </c>
      <c r="F14" s="29">
        <v>22</v>
      </c>
      <c r="G14" s="29">
        <v>137.25</v>
      </c>
      <c r="H14" s="28">
        <v>31.3</v>
      </c>
      <c r="I14" s="28">
        <v>1.5</v>
      </c>
      <c r="J14" s="28">
        <v>0.15</v>
      </c>
      <c r="K14" s="28">
        <v>0.13</v>
      </c>
      <c r="L14" s="28">
        <v>12.79</v>
      </c>
    </row>
    <row r="15" spans="1:12" ht="15.75" x14ac:dyDescent="0.25">
      <c r="A15" s="28">
        <v>297</v>
      </c>
      <c r="B15" s="54" t="s">
        <v>104</v>
      </c>
      <c r="C15" s="28">
        <v>55</v>
      </c>
      <c r="D15" s="28">
        <v>6.68</v>
      </c>
      <c r="E15" s="28">
        <v>9.93</v>
      </c>
      <c r="F15" s="28">
        <v>4.05</v>
      </c>
      <c r="G15" s="28">
        <v>134</v>
      </c>
      <c r="H15" s="29">
        <v>26.63</v>
      </c>
      <c r="I15" s="29">
        <v>0.55000000000000004</v>
      </c>
      <c r="J15" s="29">
        <v>0.02</v>
      </c>
      <c r="K15" s="29">
        <v>0.06</v>
      </c>
      <c r="L15" s="29">
        <v>1.06</v>
      </c>
    </row>
    <row r="16" spans="1:12" ht="15.75" x14ac:dyDescent="0.25">
      <c r="A16" s="33">
        <v>171</v>
      </c>
      <c r="B16" s="5" t="s">
        <v>13</v>
      </c>
      <c r="C16" s="29" t="s">
        <v>73</v>
      </c>
      <c r="D16" s="29">
        <v>6.1</v>
      </c>
      <c r="E16" s="29">
        <v>16.399999999999999</v>
      </c>
      <c r="F16" s="29">
        <v>29.3</v>
      </c>
      <c r="G16" s="29">
        <v>288.67</v>
      </c>
      <c r="H16" s="29">
        <v>26.67</v>
      </c>
      <c r="I16" s="29">
        <v>3.2</v>
      </c>
      <c r="J16" s="29">
        <v>0.16</v>
      </c>
      <c r="K16" s="29">
        <v>0.09</v>
      </c>
      <c r="L16" s="29">
        <v>0</v>
      </c>
    </row>
    <row r="17" spans="1:12" ht="15.75" x14ac:dyDescent="0.25">
      <c r="A17" s="28">
        <v>349</v>
      </c>
      <c r="B17" s="5" t="s">
        <v>57</v>
      </c>
      <c r="C17" s="29">
        <v>200</v>
      </c>
      <c r="D17" s="29">
        <v>0.44</v>
      </c>
      <c r="E17" s="29">
        <v>0.02</v>
      </c>
      <c r="F17" s="29">
        <v>27.6</v>
      </c>
      <c r="G17" s="29">
        <v>113.04</v>
      </c>
      <c r="H17" s="29">
        <v>31.08</v>
      </c>
      <c r="I17" s="29">
        <v>1.25</v>
      </c>
      <c r="J17" s="29">
        <v>0</v>
      </c>
      <c r="K17" s="29">
        <v>0</v>
      </c>
      <c r="L17" s="29">
        <v>0.4</v>
      </c>
    </row>
    <row r="18" spans="1:12" ht="15.75" x14ac:dyDescent="0.25">
      <c r="A18" s="28">
        <v>1</v>
      </c>
      <c r="B18" s="5" t="s">
        <v>14</v>
      </c>
      <c r="C18" s="29">
        <v>70</v>
      </c>
      <c r="D18" s="29">
        <v>4.62</v>
      </c>
      <c r="E18" s="29">
        <v>0.84</v>
      </c>
      <c r="F18" s="29">
        <v>23.28</v>
      </c>
      <c r="G18" s="29">
        <v>121.8</v>
      </c>
      <c r="H18" s="29">
        <v>24.5</v>
      </c>
      <c r="I18" s="29">
        <v>2.73</v>
      </c>
      <c r="J18" s="29">
        <v>0.12</v>
      </c>
      <c r="K18" s="29">
        <v>0.53</v>
      </c>
      <c r="L18" s="29">
        <v>0</v>
      </c>
    </row>
    <row r="19" spans="1:12" ht="15.75" x14ac:dyDescent="0.25">
      <c r="A19" s="3"/>
      <c r="B19" s="10" t="s">
        <v>15</v>
      </c>
      <c r="C19" s="8"/>
      <c r="D19" s="9">
        <f t="shared" ref="D19:L19" si="0">SUM(D14:D18)</f>
        <v>25.340000000000003</v>
      </c>
      <c r="E19" s="9">
        <f t="shared" si="0"/>
        <v>37.660000000000004</v>
      </c>
      <c r="F19" s="9">
        <f t="shared" si="0"/>
        <v>106.23</v>
      </c>
      <c r="G19" s="9">
        <f t="shared" si="0"/>
        <v>794.76</v>
      </c>
      <c r="H19" s="30">
        <f t="shared" si="0"/>
        <v>140.18</v>
      </c>
      <c r="I19" s="30">
        <f t="shared" si="0"/>
        <v>9.23</v>
      </c>
      <c r="J19" s="30">
        <f t="shared" si="0"/>
        <v>0.44999999999999996</v>
      </c>
      <c r="K19" s="30">
        <f t="shared" si="0"/>
        <v>0.81</v>
      </c>
      <c r="L19" s="30">
        <f t="shared" si="0"/>
        <v>14.25</v>
      </c>
    </row>
    <row r="20" spans="1:12" ht="15.75" x14ac:dyDescent="0.25">
      <c r="A20" s="3"/>
      <c r="B20" s="8"/>
      <c r="C20" s="8"/>
      <c r="D20" s="8"/>
      <c r="E20" s="8"/>
      <c r="F20" s="8"/>
      <c r="G20" s="8"/>
      <c r="H20" s="12"/>
      <c r="I20" s="12"/>
      <c r="J20" s="12"/>
      <c r="K20" s="12"/>
      <c r="L20" s="12"/>
    </row>
    <row r="21" spans="1:12" ht="15.75" x14ac:dyDescent="0.25">
      <c r="A21" s="3"/>
      <c r="B21" s="24" t="s">
        <v>16</v>
      </c>
      <c r="C21" s="10"/>
      <c r="D21" s="10">
        <f t="shared" ref="D21:L21" si="1">D10+D19</f>
        <v>45.930000000000007</v>
      </c>
      <c r="E21" s="10">
        <f t="shared" si="1"/>
        <v>60.3</v>
      </c>
      <c r="F21" s="10">
        <f t="shared" si="1"/>
        <v>168.66000000000003</v>
      </c>
      <c r="G21" s="10">
        <f t="shared" si="1"/>
        <v>1479.9499999999998</v>
      </c>
      <c r="H21" s="11">
        <f t="shared" si="1"/>
        <v>327.71000000000004</v>
      </c>
      <c r="I21" s="11">
        <f t="shared" si="1"/>
        <v>12.55</v>
      </c>
      <c r="J21" s="11">
        <f t="shared" si="1"/>
        <v>0.97</v>
      </c>
      <c r="K21" s="11">
        <f t="shared" si="1"/>
        <v>1.32</v>
      </c>
      <c r="L21" s="11">
        <f t="shared" si="1"/>
        <v>15.55</v>
      </c>
    </row>
    <row r="22" spans="1:12" x14ac:dyDescent="0.25">
      <c r="A22" s="2"/>
      <c r="B22" s="2"/>
      <c r="C22" s="2"/>
      <c r="D22" s="2"/>
      <c r="E22" s="2"/>
      <c r="F22" s="2"/>
      <c r="G22" s="2"/>
    </row>
    <row r="23" spans="1:12" x14ac:dyDescent="0.25">
      <c r="A23" s="2"/>
      <c r="B23" s="3" t="s">
        <v>17</v>
      </c>
      <c r="C23" s="13">
        <v>46.3</v>
      </c>
      <c r="D23" s="2"/>
      <c r="E23" s="2"/>
      <c r="F23" s="2"/>
      <c r="G23" s="2"/>
    </row>
    <row r="24" spans="1:12" x14ac:dyDescent="0.25">
      <c r="A24" s="2"/>
      <c r="B24" s="3" t="s">
        <v>18</v>
      </c>
      <c r="C24" s="13">
        <v>53.7</v>
      </c>
      <c r="D24" s="2"/>
      <c r="E24" s="2"/>
      <c r="F24" s="2"/>
      <c r="G24" s="2"/>
    </row>
    <row r="25" spans="1:12" x14ac:dyDescent="0.25">
      <c r="A25" s="2"/>
      <c r="B25" s="3" t="s">
        <v>19</v>
      </c>
      <c r="C25" s="13">
        <v>0</v>
      </c>
      <c r="D25" s="2"/>
      <c r="E25" s="2"/>
      <c r="F25" s="2"/>
      <c r="G25" s="2"/>
    </row>
    <row r="26" spans="1:12" x14ac:dyDescent="0.25">
      <c r="A26" s="2"/>
      <c r="B26" s="3" t="s">
        <v>20</v>
      </c>
      <c r="C26" s="13">
        <v>0</v>
      </c>
      <c r="D26" s="2"/>
      <c r="E26" s="2"/>
      <c r="F26" s="2"/>
      <c r="G26" s="2"/>
    </row>
    <row r="27" spans="1:12" x14ac:dyDescent="0.25">
      <c r="A27" s="2"/>
      <c r="B27" s="3" t="s">
        <v>21</v>
      </c>
      <c r="C27" s="13">
        <v>0</v>
      </c>
      <c r="D27" s="2"/>
      <c r="E27" s="2"/>
      <c r="F27" s="2"/>
      <c r="G27" s="2"/>
    </row>
    <row r="28" spans="1:12" x14ac:dyDescent="0.25">
      <c r="A28" s="2"/>
      <c r="B28" s="2"/>
      <c r="C28" s="2"/>
      <c r="D28" s="2"/>
      <c r="E28" s="2"/>
      <c r="F28" s="2"/>
      <c r="G28" s="2"/>
    </row>
  </sheetData>
  <pageMargins left="0.7" right="0.7" top="0.75" bottom="0.75" header="0.3" footer="0.3"/>
  <ignoredErrors>
    <ignoredError sqref="C7 C5 H5" numberStoredAsText="1"/>
    <ignoredError sqref="H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36" sqref="D35:D36"/>
    </sheetView>
  </sheetViews>
  <sheetFormatPr defaultRowHeight="15" x14ac:dyDescent="0.25"/>
  <cols>
    <col min="2" max="2" width="42.28515625" customWidth="1"/>
  </cols>
  <sheetData>
    <row r="1" spans="1:12" ht="18.75" x14ac:dyDescent="0.3">
      <c r="A1" s="1" t="s">
        <v>34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46">
        <v>235</v>
      </c>
      <c r="B5" s="47" t="s">
        <v>105</v>
      </c>
      <c r="C5" s="48" t="s">
        <v>106</v>
      </c>
      <c r="D5" s="55">
        <v>10.07</v>
      </c>
      <c r="E5" s="55">
        <v>11.16</v>
      </c>
      <c r="F5" s="55">
        <v>6.65</v>
      </c>
      <c r="G5" s="55">
        <v>167.27</v>
      </c>
      <c r="H5" s="55">
        <v>51.91</v>
      </c>
      <c r="I5" s="55">
        <v>2.2400000000000002</v>
      </c>
      <c r="J5" s="55">
        <v>0.04</v>
      </c>
      <c r="K5" s="55">
        <v>0.06</v>
      </c>
      <c r="L5" s="55">
        <v>2.98</v>
      </c>
    </row>
    <row r="6" spans="1:12" ht="15.75" x14ac:dyDescent="0.25">
      <c r="A6" s="33">
        <v>312</v>
      </c>
      <c r="B6" s="8" t="s">
        <v>71</v>
      </c>
      <c r="C6" s="28">
        <v>150</v>
      </c>
      <c r="D6" s="28">
        <v>3.2</v>
      </c>
      <c r="E6" s="28">
        <v>1.2</v>
      </c>
      <c r="F6" s="28">
        <v>22.4</v>
      </c>
      <c r="G6" s="28">
        <v>112</v>
      </c>
      <c r="H6" s="28">
        <v>40</v>
      </c>
      <c r="I6" s="28">
        <v>1</v>
      </c>
      <c r="J6" s="28">
        <v>0.15</v>
      </c>
      <c r="K6" s="28">
        <v>0.1</v>
      </c>
      <c r="L6" s="28">
        <v>5.6</v>
      </c>
    </row>
    <row r="7" spans="1:12" ht="15.75" x14ac:dyDescent="0.25">
      <c r="A7" s="46">
        <v>71</v>
      </c>
      <c r="B7" s="5" t="s">
        <v>66</v>
      </c>
      <c r="C7" s="48" t="s">
        <v>98</v>
      </c>
      <c r="D7" s="49">
        <v>0.36</v>
      </c>
      <c r="E7" s="49">
        <v>0</v>
      </c>
      <c r="F7" s="49">
        <v>2.2799999999999998</v>
      </c>
      <c r="G7" s="49">
        <v>8.4</v>
      </c>
      <c r="H7" s="49">
        <v>4.8</v>
      </c>
      <c r="I7" s="49">
        <v>0.3</v>
      </c>
      <c r="J7" s="49">
        <v>0.02</v>
      </c>
      <c r="K7" s="49">
        <v>0.02</v>
      </c>
      <c r="L7" s="49">
        <v>12</v>
      </c>
    </row>
    <row r="8" spans="1:12" ht="15.75" x14ac:dyDescent="0.25">
      <c r="A8" s="28">
        <v>125</v>
      </c>
      <c r="B8" s="6" t="s">
        <v>54</v>
      </c>
      <c r="C8" s="29">
        <v>40</v>
      </c>
      <c r="D8" s="29">
        <v>3</v>
      </c>
      <c r="E8" s="29">
        <v>1.1599999999999999</v>
      </c>
      <c r="F8" s="29">
        <v>20.56</v>
      </c>
      <c r="G8" s="29">
        <v>104.8</v>
      </c>
      <c r="H8" s="29">
        <v>7.6</v>
      </c>
      <c r="I8" s="29">
        <v>0.48</v>
      </c>
      <c r="J8" s="29">
        <v>0.04</v>
      </c>
      <c r="K8" s="29">
        <v>0.01</v>
      </c>
      <c r="L8" s="29">
        <v>0</v>
      </c>
    </row>
    <row r="9" spans="1:12" ht="15.75" x14ac:dyDescent="0.25">
      <c r="A9" s="3"/>
      <c r="B9" s="7" t="s">
        <v>11</v>
      </c>
      <c r="C9" s="8"/>
      <c r="D9" s="9">
        <f t="shared" ref="D9:L9" si="0">SUM(D5:D8)</f>
        <v>16.63</v>
      </c>
      <c r="E9" s="9">
        <f t="shared" si="0"/>
        <v>13.52</v>
      </c>
      <c r="F9" s="9">
        <f t="shared" si="0"/>
        <v>51.89</v>
      </c>
      <c r="G9" s="9">
        <f t="shared" si="0"/>
        <v>392.46999999999997</v>
      </c>
      <c r="H9" s="31">
        <f t="shared" si="0"/>
        <v>104.30999999999999</v>
      </c>
      <c r="I9" s="31">
        <f t="shared" si="0"/>
        <v>4.0199999999999996</v>
      </c>
      <c r="J9" s="31">
        <f t="shared" si="0"/>
        <v>0.25</v>
      </c>
      <c r="K9" s="31">
        <f t="shared" si="0"/>
        <v>0.19</v>
      </c>
      <c r="L9" s="31">
        <f t="shared" si="0"/>
        <v>20.58</v>
      </c>
    </row>
    <row r="10" spans="1:12" ht="15.75" x14ac:dyDescent="0.25">
      <c r="A10" s="3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x14ac:dyDescent="0.25">
      <c r="A11" s="3"/>
      <c r="B11" s="9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3">
        <v>101</v>
      </c>
      <c r="B12" s="5" t="s">
        <v>84</v>
      </c>
      <c r="C12" s="29" t="s">
        <v>55</v>
      </c>
      <c r="D12" s="29">
        <v>5.74</v>
      </c>
      <c r="E12" s="29">
        <v>3.02</v>
      </c>
      <c r="F12" s="29">
        <v>16.3</v>
      </c>
      <c r="G12" s="29">
        <v>107</v>
      </c>
      <c r="H12" s="29">
        <v>41.4</v>
      </c>
      <c r="I12" s="29">
        <v>1.18</v>
      </c>
      <c r="J12" s="29">
        <v>0.12</v>
      </c>
      <c r="K12" s="29">
        <v>0.1</v>
      </c>
      <c r="L12" s="29">
        <v>8.1999999999999993</v>
      </c>
    </row>
    <row r="13" spans="1:12" ht="15.75" x14ac:dyDescent="0.25">
      <c r="A13" s="35">
        <v>561</v>
      </c>
      <c r="B13" s="36" t="s">
        <v>62</v>
      </c>
      <c r="C13" s="37" t="s">
        <v>63</v>
      </c>
      <c r="D13" s="53">
        <v>13.88</v>
      </c>
      <c r="E13" s="53">
        <v>16.03</v>
      </c>
      <c r="F13" s="53">
        <v>2.85</v>
      </c>
      <c r="G13" s="53">
        <v>71.180000000000007</v>
      </c>
      <c r="H13" s="53">
        <v>113.9</v>
      </c>
      <c r="I13" s="53">
        <v>1.02</v>
      </c>
      <c r="J13" s="53">
        <v>0.65</v>
      </c>
      <c r="K13" s="53">
        <v>0.13</v>
      </c>
      <c r="L13" s="53">
        <v>1.42</v>
      </c>
    </row>
    <row r="14" spans="1:12" ht="15.75" x14ac:dyDescent="0.25">
      <c r="A14" s="40">
        <v>304</v>
      </c>
      <c r="B14" s="41" t="s">
        <v>31</v>
      </c>
      <c r="C14" s="42" t="s">
        <v>79</v>
      </c>
      <c r="D14" s="49">
        <v>3.85</v>
      </c>
      <c r="E14" s="49">
        <v>5.58</v>
      </c>
      <c r="F14" s="49">
        <v>70.069999999999993</v>
      </c>
      <c r="G14" s="49">
        <v>226</v>
      </c>
      <c r="H14" s="28">
        <v>28.4</v>
      </c>
      <c r="I14" s="28">
        <v>0</v>
      </c>
      <c r="J14" s="28">
        <v>0.04</v>
      </c>
      <c r="K14" s="28">
        <v>0.03</v>
      </c>
      <c r="L14" s="28">
        <v>0</v>
      </c>
    </row>
    <row r="15" spans="1:12" ht="15.75" x14ac:dyDescent="0.25">
      <c r="A15" s="33">
        <v>342</v>
      </c>
      <c r="B15" s="5" t="s">
        <v>86</v>
      </c>
      <c r="C15" s="29">
        <v>200</v>
      </c>
      <c r="D15" s="29">
        <v>0.2</v>
      </c>
      <c r="E15" s="29">
        <v>0.2</v>
      </c>
      <c r="F15" s="29">
        <v>27.2</v>
      </c>
      <c r="G15" s="29">
        <v>110</v>
      </c>
      <c r="H15" s="29">
        <v>12</v>
      </c>
      <c r="I15" s="29">
        <v>0.8</v>
      </c>
      <c r="J15" s="29">
        <v>0.02</v>
      </c>
      <c r="K15" s="29">
        <v>0</v>
      </c>
      <c r="L15" s="29">
        <v>0</v>
      </c>
    </row>
    <row r="16" spans="1:12" ht="15.75" x14ac:dyDescent="0.25">
      <c r="A16" s="28">
        <v>1</v>
      </c>
      <c r="B16" s="5" t="s">
        <v>14</v>
      </c>
      <c r="C16" s="29">
        <v>70</v>
      </c>
      <c r="D16" s="29">
        <v>4.62</v>
      </c>
      <c r="E16" s="29">
        <v>0.84</v>
      </c>
      <c r="F16" s="29">
        <v>23.28</v>
      </c>
      <c r="G16" s="29">
        <v>121.8</v>
      </c>
      <c r="H16" s="29">
        <v>24.5</v>
      </c>
      <c r="I16" s="29">
        <v>2.73</v>
      </c>
      <c r="J16" s="29">
        <v>0.12</v>
      </c>
      <c r="K16" s="29">
        <v>0.53</v>
      </c>
      <c r="L16" s="29">
        <v>0</v>
      </c>
    </row>
    <row r="17" spans="1:12" ht="15.75" x14ac:dyDescent="0.25">
      <c r="A17" s="3"/>
      <c r="B17" s="10" t="s">
        <v>15</v>
      </c>
      <c r="C17" s="8"/>
      <c r="D17" s="9">
        <f t="shared" ref="D17:L17" si="1">SUM(D12:D16)</f>
        <v>28.290000000000003</v>
      </c>
      <c r="E17" s="9">
        <f t="shared" si="1"/>
        <v>25.67</v>
      </c>
      <c r="F17" s="9">
        <f t="shared" si="1"/>
        <v>139.69999999999999</v>
      </c>
      <c r="G17" s="9">
        <f t="shared" si="1"/>
        <v>635.98</v>
      </c>
      <c r="H17" s="30">
        <f t="shared" si="1"/>
        <v>220.20000000000002</v>
      </c>
      <c r="I17" s="30">
        <f t="shared" si="1"/>
        <v>5.73</v>
      </c>
      <c r="J17" s="30">
        <f t="shared" si="1"/>
        <v>0.95000000000000007</v>
      </c>
      <c r="K17" s="30">
        <f t="shared" si="1"/>
        <v>0.79</v>
      </c>
      <c r="L17" s="30">
        <f t="shared" si="1"/>
        <v>9.6199999999999992</v>
      </c>
    </row>
    <row r="18" spans="1:12" ht="15.75" x14ac:dyDescent="0.25">
      <c r="A18" s="3"/>
      <c r="B18" s="8"/>
      <c r="C18" s="8"/>
      <c r="D18" s="8"/>
      <c r="E18" s="8"/>
      <c r="F18" s="8"/>
      <c r="G18" s="8"/>
      <c r="H18" s="12"/>
      <c r="I18" s="12"/>
      <c r="J18" s="12"/>
      <c r="K18" s="12"/>
      <c r="L18" s="12"/>
    </row>
    <row r="19" spans="1:12" ht="15.75" x14ac:dyDescent="0.25">
      <c r="A19" s="3"/>
      <c r="B19" s="24" t="s">
        <v>16</v>
      </c>
      <c r="C19" s="10"/>
      <c r="D19" s="9">
        <f t="shared" ref="D19:L19" si="2">D9+D17</f>
        <v>44.92</v>
      </c>
      <c r="E19" s="9">
        <f t="shared" si="2"/>
        <v>39.19</v>
      </c>
      <c r="F19" s="9">
        <f t="shared" si="2"/>
        <v>191.58999999999997</v>
      </c>
      <c r="G19" s="9">
        <f t="shared" si="2"/>
        <v>1028.45</v>
      </c>
      <c r="H19" s="30">
        <f t="shared" si="2"/>
        <v>324.51</v>
      </c>
      <c r="I19" s="30">
        <f t="shared" si="2"/>
        <v>9.75</v>
      </c>
      <c r="J19" s="30">
        <f t="shared" si="2"/>
        <v>1.2000000000000002</v>
      </c>
      <c r="K19" s="30">
        <f t="shared" si="2"/>
        <v>0.98</v>
      </c>
      <c r="L19" s="30">
        <f t="shared" si="2"/>
        <v>30.199999999999996</v>
      </c>
    </row>
    <row r="20" spans="1:12" x14ac:dyDescent="0.25">
      <c r="A20" s="2"/>
      <c r="B20" s="2"/>
      <c r="C20" s="2"/>
      <c r="D20" s="2"/>
      <c r="E20" s="2"/>
      <c r="F20" s="2"/>
      <c r="G20" s="2"/>
    </row>
    <row r="21" spans="1:12" x14ac:dyDescent="0.25">
      <c r="A21" s="2"/>
      <c r="B21" s="3" t="s">
        <v>17</v>
      </c>
      <c r="C21" s="13">
        <v>38.159999999999997</v>
      </c>
      <c r="D21" s="2"/>
      <c r="E21" s="2"/>
      <c r="F21" s="2"/>
      <c r="G21" s="2"/>
    </row>
    <row r="22" spans="1:12" x14ac:dyDescent="0.25">
      <c r="A22" s="2"/>
      <c r="B22" s="3" t="s">
        <v>18</v>
      </c>
      <c r="C22" s="13">
        <v>61.84</v>
      </c>
      <c r="D22" s="2"/>
      <c r="E22" s="2"/>
      <c r="F22" s="2"/>
      <c r="G22" s="2"/>
    </row>
    <row r="23" spans="1:12" x14ac:dyDescent="0.25">
      <c r="A23" s="2"/>
      <c r="B23" s="3" t="s">
        <v>19</v>
      </c>
      <c r="C23" s="13">
        <v>0</v>
      </c>
      <c r="D23" s="2"/>
      <c r="E23" s="2"/>
      <c r="F23" s="2"/>
      <c r="G23" s="2"/>
    </row>
    <row r="24" spans="1:12" x14ac:dyDescent="0.25">
      <c r="A24" s="2"/>
      <c r="B24" s="3" t="s">
        <v>20</v>
      </c>
      <c r="C24" s="13">
        <v>0</v>
      </c>
      <c r="D24" s="2"/>
      <c r="E24" s="2"/>
      <c r="F24" s="2"/>
      <c r="G24" s="2"/>
    </row>
    <row r="25" spans="1:12" x14ac:dyDescent="0.25">
      <c r="A25" s="2"/>
      <c r="B25" s="3" t="s">
        <v>21</v>
      </c>
      <c r="C25" s="13">
        <v>0</v>
      </c>
      <c r="D25" s="2"/>
      <c r="E25" s="2"/>
      <c r="F25" s="2"/>
      <c r="G25" s="2"/>
    </row>
    <row r="26" spans="1:12" x14ac:dyDescent="0.25">
      <c r="A26" s="2"/>
      <c r="B26" s="2"/>
      <c r="C26" s="2"/>
      <c r="D26" s="2"/>
      <c r="E26" s="2"/>
      <c r="F26" s="2"/>
      <c r="G26" s="2"/>
    </row>
    <row r="27" spans="1:12" x14ac:dyDescent="0.25">
      <c r="A27" s="2"/>
      <c r="B27" s="2"/>
      <c r="C27" s="2"/>
      <c r="D27" s="2"/>
      <c r="E27" s="2"/>
      <c r="F27" s="2"/>
      <c r="G27" s="2"/>
    </row>
  </sheetData>
  <pageMargins left="0.7" right="0.7" top="0.75" bottom="0.75" header="0.3" footer="0.3"/>
  <ignoredErrors>
    <ignoredError sqref="C5 C7 C13:C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E34" sqref="E34"/>
    </sheetView>
  </sheetViews>
  <sheetFormatPr defaultRowHeight="15" x14ac:dyDescent="0.25"/>
  <cols>
    <col min="2" max="2" width="46" customWidth="1"/>
  </cols>
  <sheetData>
    <row r="1" spans="1:12" ht="18.75" x14ac:dyDescent="0.3">
      <c r="A1" s="1" t="s">
        <v>35</v>
      </c>
      <c r="B1" s="2"/>
      <c r="C1" s="2"/>
      <c r="D1" s="2"/>
      <c r="E1" s="2"/>
      <c r="F1" s="2"/>
      <c r="G1" s="2"/>
    </row>
    <row r="2" spans="1:12" x14ac:dyDescent="0.25">
      <c r="A2" s="2" t="s">
        <v>26</v>
      </c>
      <c r="B2" s="2"/>
      <c r="C2" s="2"/>
      <c r="D2" s="2"/>
      <c r="E2" s="2"/>
      <c r="F2" s="2"/>
      <c r="G2" s="2"/>
    </row>
    <row r="3" spans="1:12" ht="29.25" x14ac:dyDescent="0.25">
      <c r="A3" s="25" t="s">
        <v>2</v>
      </c>
      <c r="B3" s="25" t="s">
        <v>3</v>
      </c>
      <c r="C3" s="26" t="s">
        <v>4</v>
      </c>
      <c r="D3" s="27" t="s">
        <v>5</v>
      </c>
      <c r="E3" s="27" t="s">
        <v>6</v>
      </c>
      <c r="F3" s="27" t="s">
        <v>7</v>
      </c>
      <c r="G3" s="27" t="s">
        <v>48</v>
      </c>
      <c r="H3" s="27" t="s">
        <v>49</v>
      </c>
      <c r="I3" s="27" t="s">
        <v>50</v>
      </c>
      <c r="J3" s="27" t="s">
        <v>51</v>
      </c>
      <c r="K3" s="27" t="s">
        <v>52</v>
      </c>
      <c r="L3" s="27" t="s">
        <v>53</v>
      </c>
    </row>
    <row r="4" spans="1:12" ht="15.75" x14ac:dyDescent="0.25">
      <c r="A4" s="3"/>
      <c r="B4" s="4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14">
        <v>223</v>
      </c>
      <c r="B5" s="17" t="s">
        <v>36</v>
      </c>
      <c r="C5" s="20" t="s">
        <v>58</v>
      </c>
      <c r="D5" s="14">
        <v>27.9</v>
      </c>
      <c r="E5" s="14">
        <v>6.34</v>
      </c>
      <c r="F5" s="14">
        <v>32.659999999999997</v>
      </c>
      <c r="G5" s="14">
        <v>303.8</v>
      </c>
      <c r="H5" s="20" t="s">
        <v>87</v>
      </c>
      <c r="I5" s="14">
        <v>0.874</v>
      </c>
      <c r="J5" s="14">
        <v>0.09</v>
      </c>
      <c r="K5" s="14">
        <v>0.39</v>
      </c>
      <c r="L5" s="14">
        <v>0.5</v>
      </c>
    </row>
    <row r="6" spans="1:12" ht="15.75" x14ac:dyDescent="0.25">
      <c r="A6" s="46">
        <v>14</v>
      </c>
      <c r="B6" s="47" t="s">
        <v>102</v>
      </c>
      <c r="C6" s="42" t="s">
        <v>103</v>
      </c>
      <c r="D6" s="50">
        <v>0.01</v>
      </c>
      <c r="E6" s="50">
        <v>0.72</v>
      </c>
      <c r="F6" s="50">
        <v>0.01</v>
      </c>
      <c r="G6" s="50">
        <v>66</v>
      </c>
      <c r="H6" s="50">
        <v>0.2</v>
      </c>
      <c r="I6" s="50">
        <v>0</v>
      </c>
      <c r="J6" s="50">
        <v>0</v>
      </c>
      <c r="K6" s="50">
        <v>0</v>
      </c>
      <c r="L6" s="50">
        <v>0</v>
      </c>
    </row>
    <row r="7" spans="1:12" ht="15.75" x14ac:dyDescent="0.25">
      <c r="A7" s="46">
        <v>15</v>
      </c>
      <c r="B7" s="47" t="s">
        <v>90</v>
      </c>
      <c r="C7" s="42" t="s">
        <v>91</v>
      </c>
      <c r="D7" s="49">
        <v>4.16</v>
      </c>
      <c r="E7" s="49">
        <v>1.0900000000000001</v>
      </c>
      <c r="F7" s="49">
        <v>26.09</v>
      </c>
      <c r="G7" s="49">
        <v>215.06</v>
      </c>
      <c r="H7" s="42" t="s">
        <v>92</v>
      </c>
      <c r="I7" s="49">
        <v>0.61</v>
      </c>
      <c r="J7" s="49">
        <v>0.05</v>
      </c>
      <c r="K7" s="49">
        <v>0.05</v>
      </c>
      <c r="L7" s="49">
        <v>0</v>
      </c>
    </row>
    <row r="8" spans="1:12" ht="15.75" x14ac:dyDescent="0.25">
      <c r="A8" s="18" t="s">
        <v>75</v>
      </c>
      <c r="B8" s="39" t="s">
        <v>29</v>
      </c>
      <c r="C8" s="20" t="s">
        <v>24</v>
      </c>
      <c r="D8" s="50">
        <v>4.2</v>
      </c>
      <c r="E8" s="50">
        <v>3.63</v>
      </c>
      <c r="F8" s="50">
        <v>17.260000000000002</v>
      </c>
      <c r="G8" s="50">
        <v>118.67</v>
      </c>
      <c r="H8" s="21">
        <v>159.93</v>
      </c>
      <c r="I8" s="21">
        <v>0.55000000000000004</v>
      </c>
      <c r="J8" s="21">
        <v>0.53</v>
      </c>
      <c r="K8" s="21">
        <v>0.19</v>
      </c>
      <c r="L8" s="21">
        <v>1.6</v>
      </c>
    </row>
    <row r="9" spans="1:12" ht="15.75" x14ac:dyDescent="0.25">
      <c r="A9" s="28">
        <v>125</v>
      </c>
      <c r="B9" s="6" t="s">
        <v>54</v>
      </c>
      <c r="C9" s="29">
        <v>40</v>
      </c>
      <c r="D9" s="29">
        <v>3</v>
      </c>
      <c r="E9" s="29">
        <v>1.1599999999999999</v>
      </c>
      <c r="F9" s="29">
        <v>20.56</v>
      </c>
      <c r="G9" s="29">
        <v>104.8</v>
      </c>
      <c r="H9" s="29">
        <v>7.6</v>
      </c>
      <c r="I9" s="29">
        <v>0.48</v>
      </c>
      <c r="J9" s="29">
        <v>0.04</v>
      </c>
      <c r="K9" s="29">
        <v>0.01</v>
      </c>
      <c r="L9" s="29">
        <v>0</v>
      </c>
    </row>
    <row r="10" spans="1:12" ht="15.75" x14ac:dyDescent="0.25">
      <c r="A10" s="3"/>
      <c r="B10" s="7" t="s">
        <v>11</v>
      </c>
      <c r="C10" s="8"/>
      <c r="D10" s="9">
        <f>SUM(D5:D9)</f>
        <v>39.270000000000003</v>
      </c>
      <c r="E10" s="9">
        <f>SUM(E5:E9)</f>
        <v>12.940000000000001</v>
      </c>
      <c r="F10" s="9">
        <f>SUM(F5:F9)</f>
        <v>96.58</v>
      </c>
      <c r="G10" s="9">
        <f>SUM(G5:G9)</f>
        <v>808.32999999999993</v>
      </c>
      <c r="H10" s="56">
        <f>H5+H6+H7+H8+H9</f>
        <v>415.03000000000003</v>
      </c>
      <c r="I10" s="31">
        <f>SUM(I5:I9)</f>
        <v>2.5139999999999998</v>
      </c>
      <c r="J10" s="31">
        <f>SUM(J5:J9)</f>
        <v>0.71000000000000008</v>
      </c>
      <c r="K10" s="31">
        <f>SUM(K5:K9)</f>
        <v>0.64</v>
      </c>
      <c r="L10" s="31">
        <f>SUM(L5:L9)</f>
        <v>2.1</v>
      </c>
    </row>
    <row r="11" spans="1:12" ht="15.75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3"/>
      <c r="B12" s="9" t="s">
        <v>12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33" t="s">
        <v>107</v>
      </c>
      <c r="B13" s="5" t="s">
        <v>108</v>
      </c>
      <c r="C13" s="29" t="s">
        <v>55</v>
      </c>
      <c r="D13" s="29">
        <v>6.33</v>
      </c>
      <c r="E13" s="29">
        <v>5.17</v>
      </c>
      <c r="F13" s="29">
        <v>12.02</v>
      </c>
      <c r="G13" s="29">
        <v>153.22</v>
      </c>
      <c r="H13" s="29">
        <v>34.75</v>
      </c>
      <c r="I13" s="29">
        <v>1.51</v>
      </c>
      <c r="J13" s="29">
        <v>0.14000000000000001</v>
      </c>
      <c r="K13" s="29">
        <v>0.12</v>
      </c>
      <c r="L13" s="29">
        <v>12.1</v>
      </c>
    </row>
    <row r="14" spans="1:12" ht="15.75" x14ac:dyDescent="0.25">
      <c r="A14" s="33">
        <v>288</v>
      </c>
      <c r="B14" s="5" t="s">
        <v>59</v>
      </c>
      <c r="C14" s="29">
        <v>100</v>
      </c>
      <c r="D14" s="29">
        <v>21.1</v>
      </c>
      <c r="E14" s="29">
        <v>13.6</v>
      </c>
      <c r="F14" s="29">
        <v>0.01</v>
      </c>
      <c r="G14" s="29">
        <v>211.6</v>
      </c>
      <c r="H14" s="29">
        <v>39</v>
      </c>
      <c r="I14" s="29">
        <v>1.8</v>
      </c>
      <c r="J14" s="29">
        <v>0.04</v>
      </c>
      <c r="K14" s="29">
        <v>0.14000000000000001</v>
      </c>
      <c r="L14" s="29">
        <v>1.1200000000000001</v>
      </c>
    </row>
    <row r="15" spans="1:12" ht="15.75" x14ac:dyDescent="0.25">
      <c r="A15" s="33" t="s">
        <v>60</v>
      </c>
      <c r="B15" s="22" t="s">
        <v>38</v>
      </c>
      <c r="C15" s="28" t="s">
        <v>61</v>
      </c>
      <c r="D15" s="28">
        <v>3.08</v>
      </c>
      <c r="E15" s="28">
        <v>3.08</v>
      </c>
      <c r="F15" s="28">
        <v>17.93</v>
      </c>
      <c r="G15" s="28">
        <v>112.5</v>
      </c>
      <c r="H15" s="28">
        <v>63.75</v>
      </c>
      <c r="I15" s="28">
        <v>1.1299999999999999</v>
      </c>
      <c r="J15" s="28">
        <v>0.1</v>
      </c>
      <c r="K15" s="28">
        <v>7.0000000000000007E-2</v>
      </c>
      <c r="L15" s="28">
        <v>15.53</v>
      </c>
    </row>
    <row r="16" spans="1:12" ht="15.75" x14ac:dyDescent="0.25">
      <c r="A16" s="46">
        <v>71</v>
      </c>
      <c r="B16" s="5" t="s">
        <v>66</v>
      </c>
      <c r="C16" s="48" t="s">
        <v>98</v>
      </c>
      <c r="D16" s="49">
        <v>0.36</v>
      </c>
      <c r="E16" s="49">
        <v>0</v>
      </c>
      <c r="F16" s="49">
        <v>2.2799999999999998</v>
      </c>
      <c r="G16" s="49">
        <v>8.4</v>
      </c>
      <c r="H16" s="49">
        <v>4.8</v>
      </c>
      <c r="I16" s="49">
        <v>0.3</v>
      </c>
      <c r="J16" s="49">
        <v>0.02</v>
      </c>
      <c r="K16" s="49">
        <v>0.02</v>
      </c>
      <c r="L16" s="49">
        <v>12</v>
      </c>
    </row>
    <row r="17" spans="1:12" ht="15.75" x14ac:dyDescent="0.25">
      <c r="A17" s="28">
        <v>1</v>
      </c>
      <c r="B17" s="5" t="s">
        <v>14</v>
      </c>
      <c r="C17" s="29">
        <v>70</v>
      </c>
      <c r="D17" s="29">
        <v>4.62</v>
      </c>
      <c r="E17" s="29">
        <v>0.84</v>
      </c>
      <c r="F17" s="29">
        <v>23.28</v>
      </c>
      <c r="G17" s="29">
        <v>121.8</v>
      </c>
      <c r="H17" s="29">
        <v>24.5</v>
      </c>
      <c r="I17" s="29">
        <v>2.73</v>
      </c>
      <c r="J17" s="29">
        <v>0.12</v>
      </c>
      <c r="K17" s="29">
        <v>0.53</v>
      </c>
      <c r="L17" s="29">
        <v>0</v>
      </c>
    </row>
    <row r="18" spans="1:12" ht="15.75" x14ac:dyDescent="0.25">
      <c r="A18" s="3"/>
      <c r="B18" s="10" t="s">
        <v>15</v>
      </c>
      <c r="C18" s="8"/>
      <c r="D18" s="9">
        <f t="shared" ref="D18:L18" si="0">SUM(D13:D17)</f>
        <v>35.489999999999995</v>
      </c>
      <c r="E18" s="9">
        <f t="shared" si="0"/>
        <v>22.69</v>
      </c>
      <c r="F18" s="9">
        <f t="shared" si="0"/>
        <v>55.52</v>
      </c>
      <c r="G18" s="9">
        <f t="shared" si="0"/>
        <v>607.52</v>
      </c>
      <c r="H18" s="30">
        <f>H13+H14+H15+H16+H17</f>
        <v>166.8</v>
      </c>
      <c r="I18" s="30">
        <f t="shared" si="0"/>
        <v>7.4699999999999989</v>
      </c>
      <c r="J18" s="30">
        <f t="shared" si="0"/>
        <v>0.42000000000000004</v>
      </c>
      <c r="K18" s="30">
        <f t="shared" si="0"/>
        <v>0.88000000000000012</v>
      </c>
      <c r="L18" s="30">
        <f t="shared" si="0"/>
        <v>40.75</v>
      </c>
    </row>
    <row r="19" spans="1:12" ht="15.75" x14ac:dyDescent="0.25">
      <c r="A19" s="3"/>
      <c r="B19" s="8"/>
      <c r="C19" s="8"/>
      <c r="D19" s="9"/>
      <c r="E19" s="9"/>
      <c r="F19" s="9"/>
      <c r="G19" s="9"/>
      <c r="H19" s="30"/>
      <c r="I19" s="30"/>
      <c r="J19" s="30"/>
      <c r="K19" s="30"/>
      <c r="L19" s="30"/>
    </row>
    <row r="20" spans="1:12" ht="15.75" x14ac:dyDescent="0.25">
      <c r="A20" s="3"/>
      <c r="B20" s="24" t="s">
        <v>16</v>
      </c>
      <c r="C20" s="10"/>
      <c r="D20" s="9">
        <f t="shared" ref="D20:L20" si="1">D10+D18</f>
        <v>74.759999999999991</v>
      </c>
      <c r="E20" s="9">
        <f t="shared" si="1"/>
        <v>35.630000000000003</v>
      </c>
      <c r="F20" s="9">
        <f t="shared" si="1"/>
        <v>152.1</v>
      </c>
      <c r="G20" s="9">
        <f t="shared" si="1"/>
        <v>1415.85</v>
      </c>
      <c r="H20" s="30">
        <f t="shared" si="1"/>
        <v>581.83000000000004</v>
      </c>
      <c r="I20" s="30">
        <f t="shared" si="1"/>
        <v>9.9839999999999982</v>
      </c>
      <c r="J20" s="30">
        <f t="shared" si="1"/>
        <v>1.1300000000000001</v>
      </c>
      <c r="K20" s="30">
        <f t="shared" si="1"/>
        <v>1.52</v>
      </c>
      <c r="L20" s="30">
        <f t="shared" si="1"/>
        <v>42.85</v>
      </c>
    </row>
    <row r="21" spans="1:12" x14ac:dyDescent="0.25">
      <c r="A21" s="2"/>
      <c r="B21" s="2"/>
      <c r="C21" s="2"/>
      <c r="D21" s="2"/>
      <c r="E21" s="2"/>
      <c r="F21" s="2"/>
      <c r="G21" s="2"/>
    </row>
    <row r="22" spans="1:12" x14ac:dyDescent="0.25">
      <c r="A22" s="2"/>
      <c r="B22" s="3" t="s">
        <v>17</v>
      </c>
      <c r="C22" s="13">
        <v>57.09</v>
      </c>
      <c r="D22" s="2"/>
      <c r="E22" s="2"/>
      <c r="F22" s="2"/>
      <c r="G22" s="2"/>
    </row>
    <row r="23" spans="1:12" x14ac:dyDescent="0.25">
      <c r="A23" s="2"/>
      <c r="B23" s="3" t="s">
        <v>18</v>
      </c>
      <c r="C23" s="13">
        <v>42.91</v>
      </c>
      <c r="D23" s="2"/>
      <c r="E23" s="2"/>
      <c r="F23" s="2"/>
      <c r="G23" s="2"/>
    </row>
    <row r="24" spans="1:12" x14ac:dyDescent="0.25">
      <c r="A24" s="2"/>
      <c r="B24" s="3" t="s">
        <v>19</v>
      </c>
      <c r="C24" s="13">
        <v>0</v>
      </c>
      <c r="D24" s="2"/>
      <c r="E24" s="2"/>
      <c r="F24" s="2"/>
      <c r="G24" s="2"/>
    </row>
    <row r="25" spans="1:12" x14ac:dyDescent="0.25">
      <c r="A25" s="2"/>
      <c r="B25" s="3" t="s">
        <v>20</v>
      </c>
      <c r="C25" s="13">
        <v>0</v>
      </c>
      <c r="D25" s="2"/>
      <c r="E25" s="2"/>
      <c r="F25" s="2"/>
      <c r="G25" s="2"/>
    </row>
    <row r="26" spans="1:12" x14ac:dyDescent="0.25">
      <c r="A26" s="2"/>
      <c r="B26" s="3" t="s">
        <v>21</v>
      </c>
      <c r="C26" s="13">
        <v>0</v>
      </c>
      <c r="D26" s="2"/>
      <c r="E26" s="2"/>
      <c r="F26" s="2"/>
      <c r="G26" s="2"/>
    </row>
    <row r="27" spans="1:12" x14ac:dyDescent="0.25">
      <c r="A27" s="2"/>
      <c r="B27" s="2"/>
      <c r="C27" s="2"/>
      <c r="D27" s="2"/>
      <c r="E27" s="2"/>
      <c r="F27" s="2"/>
      <c r="G27" s="2"/>
    </row>
    <row r="28" spans="1:12" x14ac:dyDescent="0.25">
      <c r="A28" s="2"/>
      <c r="B28" s="2"/>
      <c r="C28" s="2"/>
      <c r="D28" s="2"/>
      <c r="E28" s="2"/>
      <c r="F28" s="2"/>
      <c r="G28" s="2"/>
    </row>
    <row r="29" spans="1:12" x14ac:dyDescent="0.25">
      <c r="A29" s="2"/>
      <c r="B29" s="2"/>
      <c r="C29" s="2"/>
      <c r="D29" s="2"/>
      <c r="E29" s="2"/>
      <c r="F29" s="2"/>
      <c r="G29" s="2"/>
    </row>
  </sheetData>
  <pageMargins left="0.7" right="0.7" top="0.75" bottom="0.75" header="0.3" footer="0.3"/>
  <ignoredErrors>
    <ignoredError sqref="H5 C6:C8 C16 A8 H7" numberStoredAsText="1"/>
    <ignoredError sqref="H10 H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Sheet1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Агеева</dc:creator>
  <cp:lastModifiedBy>USER</cp:lastModifiedBy>
  <dcterms:created xsi:type="dcterms:W3CDTF">2015-06-05T18:17:20Z</dcterms:created>
  <dcterms:modified xsi:type="dcterms:W3CDTF">2021-02-14T21:10:08Z</dcterms:modified>
</cp:coreProperties>
</file>